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21000" windowHeight="9360" activeTab="1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<sst xmlns="http://schemas.openxmlformats.org/spreadsheetml/2006/main" count="262" uniqueCount="56">
  <si>
    <t>2009о</t>
  </si>
  <si>
    <t>2009п</t>
  </si>
  <si>
    <t>2008о</t>
  </si>
  <si>
    <t>2008п</t>
  </si>
  <si>
    <t>Сумма налога</t>
  </si>
  <si>
    <t>2010о</t>
  </si>
  <si>
    <t>2010п</t>
  </si>
  <si>
    <t>Начисление дивидендов за год</t>
  </si>
  <si>
    <t>Количество акций</t>
  </si>
  <si>
    <t>Сумма начисленных дивидендов</t>
  </si>
  <si>
    <t>Сумма налогооблагаемой базы на пакет акций</t>
  </si>
  <si>
    <t>Налог с дивидендов на 1 акцию</t>
  </si>
  <si>
    <t>Налогооблагаемая база на 1 акцию</t>
  </si>
  <si>
    <t>Сумма к выдаче</t>
  </si>
  <si>
    <t>Сумма начисленных дивидендов на 1 акцию</t>
  </si>
  <si>
    <t>Количество 
акций</t>
  </si>
  <si>
    <t>Налого-
облагаемая база</t>
  </si>
  <si>
    <t>Налог с дивидендов</t>
  </si>
  <si>
    <t>2008 год</t>
  </si>
  <si>
    <t>Итого за 2008 год</t>
  </si>
  <si>
    <t>Обыкновенные акции</t>
  </si>
  <si>
    <t>Привилегированные акции</t>
  </si>
  <si>
    <t>2009 год</t>
  </si>
  <si>
    <t>Итого за 2009 год</t>
  </si>
  <si>
    <t>Итого за 2010 год</t>
  </si>
  <si>
    <t>2010 год</t>
  </si>
  <si>
    <t>Год начисления /
 вид акций</t>
  </si>
  <si>
    <t>Расчет дивидендов для акционеров физических лиц - резидентов.</t>
  </si>
  <si>
    <t>Расчет дивидендов для акционеров физических лиц - нерезидентов.</t>
  </si>
  <si>
    <t>Налог с дивидендов  15%</t>
  </si>
  <si>
    <t>Расчет дивидендов для акционеров  физических лиц - резидентов.</t>
  </si>
  <si>
    <t>Расчет дивидендов для акционеров  юридических лиц - резидентов.</t>
  </si>
  <si>
    <t>Расчет дивидендов для акционеров юридических лиц - резидентов.</t>
  </si>
  <si>
    <t>Расчет дивидендов для акционеров юридических лиц - нерезидентов.</t>
  </si>
  <si>
    <t>(Расхождения в колонках "налог" и "сумма к выдаче" связаны с округлением налога с дивидендов физических лиц.)</t>
  </si>
  <si>
    <t>Для расчета суммы дивидендов необходимо указать количество акций в интересущем году.</t>
  </si>
  <si>
    <t>2011 год</t>
  </si>
  <si>
    <t>Итого за 2011 год</t>
  </si>
  <si>
    <t>2011о</t>
  </si>
  <si>
    <t>2011п</t>
  </si>
  <si>
    <t>2012о</t>
  </si>
  <si>
    <t>2012п</t>
  </si>
  <si>
    <t>2012 год</t>
  </si>
  <si>
    <t>Итого за 2012 год</t>
  </si>
  <si>
    <t>2013о</t>
  </si>
  <si>
    <t>2013п</t>
  </si>
  <si>
    <t>2013 год</t>
  </si>
  <si>
    <t>Итого за 2013 год</t>
  </si>
  <si>
    <t>2014 год</t>
  </si>
  <si>
    <t>Итого за 2014 год</t>
  </si>
  <si>
    <t>2014о</t>
  </si>
  <si>
    <t>2014п</t>
  </si>
  <si>
    <t>2015 год</t>
  </si>
  <si>
    <t>Итого за 2015 год</t>
  </si>
  <si>
    <t>2015о</t>
  </si>
  <si>
    <t>2015п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</si>
</sst>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000000000"/>
    <numFmt numFmtId="173" formatCode="#,##0.00000000000000000&quot;р.&quot;"/>
    <numFmt numFmtId="174" formatCode="#,##0.0000000000000000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2"/>
      <name val="Arial Cyr"/>
      <family val="0"/>
    </font>
    <font>
      <b/>
      <sz val="12"/>
      <color indexed="4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4" tint="-0.24997000396251678"/>
      <name val="Arial Cyr"/>
      <family val="0"/>
    </font>
    <font>
      <b/>
      <sz val="12"/>
      <color rgb="FF33CCCC"/>
      <name val="Arial Cyr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7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top" wrapText="1"/>
    </xf>
    <xf numFmtId="2" fontId="0" fillId="0" borderId="10" xfId="58" applyNumberFormat="1" applyFont="1" applyBorder="1" applyAlignment="1">
      <alignment/>
    </xf>
    <xf numFmtId="2" fontId="0" fillId="0" borderId="0" xfId="0" applyNumberFormat="1" applyAlignment="1">
      <alignment/>
    </xf>
    <xf numFmtId="0" fontId="4" fillId="18" borderId="10" xfId="0" applyFont="1" applyFill="1" applyBorder="1" applyAlignment="1">
      <alignment horizontal="center"/>
    </xf>
    <xf numFmtId="0" fontId="5" fillId="18" borderId="10" xfId="0" applyFont="1" applyFill="1" applyBorder="1" applyAlignment="1">
      <alignment/>
    </xf>
    <xf numFmtId="0" fontId="5" fillId="12" borderId="10" xfId="0" applyFont="1" applyFill="1" applyBorder="1" applyAlignment="1">
      <alignment/>
    </xf>
    <xf numFmtId="2" fontId="5" fillId="12" borderId="10" xfId="0" applyNumberFormat="1" applyFont="1" applyFill="1" applyBorder="1" applyAlignment="1">
      <alignment/>
    </xf>
    <xf numFmtId="0" fontId="6" fillId="12" borderId="10" xfId="0" applyFont="1" applyFill="1" applyBorder="1" applyAlignment="1">
      <alignment/>
    </xf>
    <xf numFmtId="2" fontId="6" fillId="12" borderId="10" xfId="0" applyNumberFormat="1" applyFont="1" applyFill="1" applyBorder="1" applyAlignment="1">
      <alignment/>
    </xf>
    <xf numFmtId="1" fontId="6" fillId="12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1" fontId="0" fillId="0" borderId="10" xfId="0" applyNumberFormat="1" applyBorder="1" applyAlignment="1">
      <alignment/>
    </xf>
    <xf numFmtId="0" fontId="4" fillId="34" borderId="10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/>
    </xf>
    <xf numFmtId="2" fontId="5" fillId="35" borderId="10" xfId="0" applyNumberFormat="1" applyFont="1" applyFill="1" applyBorder="1" applyAlignment="1">
      <alignment/>
    </xf>
    <xf numFmtId="0" fontId="6" fillId="35" borderId="10" xfId="0" applyFont="1" applyFill="1" applyBorder="1" applyAlignment="1">
      <alignment/>
    </xf>
    <xf numFmtId="2" fontId="6" fillId="35" borderId="10" xfId="0" applyNumberFormat="1" applyFont="1" applyFill="1" applyBorder="1" applyAlignment="1">
      <alignment/>
    </xf>
    <xf numFmtId="1" fontId="6" fillId="35" borderId="10" xfId="0" applyNumberFormat="1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2" fontId="6" fillId="36" borderId="10" xfId="0" applyNumberFormat="1" applyFont="1" applyFill="1" applyBorder="1" applyAlignment="1">
      <alignment/>
    </xf>
    <xf numFmtId="1" fontId="6" fillId="36" borderId="10" xfId="0" applyNumberFormat="1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5" fillId="2" borderId="10" xfId="0" applyNumberFormat="1" applyFont="1" applyFill="1" applyBorder="1" applyAlignment="1">
      <alignment/>
    </xf>
    <xf numFmtId="0" fontId="6" fillId="2" borderId="10" xfId="0" applyFont="1" applyFill="1" applyBorder="1" applyAlignment="1">
      <alignment/>
    </xf>
    <xf numFmtId="2" fontId="6" fillId="2" borderId="10" xfId="0" applyNumberFormat="1" applyFont="1" applyFill="1" applyBorder="1" applyAlignment="1">
      <alignment/>
    </xf>
    <xf numFmtId="1" fontId="6" fillId="2" borderId="10" xfId="0" applyNumberFormat="1" applyFont="1" applyFill="1" applyBorder="1" applyAlignment="1">
      <alignment/>
    </xf>
    <xf numFmtId="0" fontId="4" fillId="37" borderId="10" xfId="0" applyFont="1" applyFill="1" applyBorder="1" applyAlignment="1">
      <alignment horizontal="center" vertical="top" wrapText="1"/>
    </xf>
    <xf numFmtId="0" fontId="5" fillId="10" borderId="10" xfId="0" applyFont="1" applyFill="1" applyBorder="1" applyAlignment="1">
      <alignment/>
    </xf>
    <xf numFmtId="2" fontId="5" fillId="10" borderId="10" xfId="0" applyNumberFormat="1" applyFont="1" applyFill="1" applyBorder="1" applyAlignment="1">
      <alignment/>
    </xf>
    <xf numFmtId="0" fontId="6" fillId="10" borderId="10" xfId="0" applyFont="1" applyFill="1" applyBorder="1" applyAlignment="1">
      <alignment/>
    </xf>
    <xf numFmtId="2" fontId="6" fillId="10" borderId="10" xfId="0" applyNumberFormat="1" applyFont="1" applyFill="1" applyBorder="1" applyAlignment="1">
      <alignment/>
    </xf>
    <xf numFmtId="0" fontId="4" fillId="16" borderId="10" xfId="0" applyFont="1" applyFill="1" applyBorder="1" applyAlignment="1">
      <alignment horizontal="center"/>
    </xf>
    <xf numFmtId="0" fontId="3" fillId="16" borderId="10" xfId="0" applyFont="1" applyFill="1" applyBorder="1" applyAlignment="1">
      <alignment/>
    </xf>
    <xf numFmtId="0" fontId="5" fillId="16" borderId="10" xfId="0" applyFont="1" applyFill="1" applyBorder="1" applyAlignment="1">
      <alignment/>
    </xf>
    <xf numFmtId="0" fontId="6" fillId="16" borderId="10" xfId="0" applyFont="1" applyFill="1" applyBorder="1" applyAlignment="1">
      <alignment/>
    </xf>
    <xf numFmtId="2" fontId="6" fillId="16" borderId="10" xfId="0" applyNumberFormat="1" applyFont="1" applyFill="1" applyBorder="1" applyAlignment="1">
      <alignment/>
    </xf>
    <xf numFmtId="0" fontId="4" fillId="38" borderId="10" xfId="0" applyFont="1" applyFill="1" applyBorder="1" applyAlignment="1">
      <alignment horizontal="center" vertical="top" wrapText="1"/>
    </xf>
    <xf numFmtId="0" fontId="5" fillId="39" borderId="10" xfId="0" applyFont="1" applyFill="1" applyBorder="1" applyAlignment="1">
      <alignment/>
    </xf>
    <xf numFmtId="2" fontId="5" fillId="39" borderId="10" xfId="0" applyNumberFormat="1" applyFont="1" applyFill="1" applyBorder="1" applyAlignment="1">
      <alignment/>
    </xf>
    <xf numFmtId="0" fontId="6" fillId="39" borderId="10" xfId="0" applyFont="1" applyFill="1" applyBorder="1" applyAlignment="1">
      <alignment/>
    </xf>
    <xf numFmtId="2" fontId="6" fillId="39" borderId="10" xfId="0" applyNumberFormat="1" applyFont="1" applyFill="1" applyBorder="1" applyAlignment="1">
      <alignment/>
    </xf>
    <xf numFmtId="0" fontId="4" fillId="40" borderId="10" xfId="0" applyFont="1" applyFill="1" applyBorder="1" applyAlignment="1">
      <alignment horizontal="center"/>
    </xf>
    <xf numFmtId="0" fontId="3" fillId="40" borderId="10" xfId="0" applyFont="1" applyFill="1" applyBorder="1" applyAlignment="1">
      <alignment/>
    </xf>
    <xf numFmtId="0" fontId="5" fillId="40" borderId="10" xfId="0" applyFont="1" applyFill="1" applyBorder="1" applyAlignment="1">
      <alignment/>
    </xf>
    <xf numFmtId="0" fontId="6" fillId="40" borderId="10" xfId="0" applyFont="1" applyFill="1" applyBorder="1" applyAlignment="1">
      <alignment/>
    </xf>
    <xf numFmtId="2" fontId="6" fillId="40" borderId="10" xfId="0" applyNumberFormat="1" applyFont="1" applyFill="1" applyBorder="1" applyAlignment="1">
      <alignment/>
    </xf>
    <xf numFmtId="0" fontId="4" fillId="18" borderId="10" xfId="0" applyFont="1" applyFill="1" applyBorder="1" applyAlignment="1">
      <alignment horizontal="center"/>
    </xf>
    <xf numFmtId="0" fontId="6" fillId="18" borderId="10" xfId="0" applyFont="1" applyFill="1" applyBorder="1" applyAlignment="1">
      <alignment/>
    </xf>
    <xf numFmtId="2" fontId="6" fillId="18" borderId="10" xfId="0" applyNumberFormat="1" applyFont="1" applyFill="1" applyBorder="1" applyAlignment="1">
      <alignment/>
    </xf>
    <xf numFmtId="1" fontId="6" fillId="18" borderId="10" xfId="0" applyNumberFormat="1" applyFont="1" applyFill="1" applyBorder="1" applyAlignment="1">
      <alignment/>
    </xf>
    <xf numFmtId="2" fontId="6" fillId="39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Border="1" applyAlignment="1">
      <alignment/>
    </xf>
    <xf numFmtId="0" fontId="5" fillId="8" borderId="10" xfId="0" applyFont="1" applyFill="1" applyBorder="1" applyAlignment="1">
      <alignment/>
    </xf>
    <xf numFmtId="0" fontId="2" fillId="8" borderId="10" xfId="0" applyFont="1" applyFill="1" applyBorder="1" applyAlignment="1">
      <alignment/>
    </xf>
    <xf numFmtId="2" fontId="6" fillId="8" borderId="10" xfId="0" applyNumberFormat="1" applyFont="1" applyFill="1" applyBorder="1" applyAlignment="1">
      <alignment/>
    </xf>
    <xf numFmtId="1" fontId="6" fillId="8" borderId="10" xfId="0" applyNumberFormat="1" applyFont="1" applyFill="1" applyBorder="1" applyAlignment="1">
      <alignment/>
    </xf>
    <xf numFmtId="0" fontId="0" fillId="16" borderId="10" xfId="0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40" borderId="10" xfId="0" applyFill="1" applyBorder="1" applyAlignment="1">
      <alignment/>
    </xf>
    <xf numFmtId="2" fontId="5" fillId="8" borderId="10" xfId="0" applyNumberFormat="1" applyFont="1" applyFill="1" applyBorder="1" applyAlignment="1">
      <alignment/>
    </xf>
    <xf numFmtId="0" fontId="0" fillId="0" borderId="10" xfId="0" applyFill="1" applyBorder="1" applyAlignment="1">
      <alignment vertical="top" wrapText="1"/>
    </xf>
    <xf numFmtId="1" fontId="6" fillId="40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4" fillId="36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18" borderId="10" xfId="0" applyFont="1" applyFill="1" applyBorder="1" applyAlignment="1">
      <alignment/>
    </xf>
    <xf numFmtId="0" fontId="4" fillId="18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0" fillId="10" borderId="10" xfId="0" applyFill="1" applyBorder="1" applyAlignment="1">
      <alignment/>
    </xf>
    <xf numFmtId="0" fontId="4" fillId="16" borderId="10" xfId="0" applyFont="1" applyFill="1" applyBorder="1" applyAlignment="1">
      <alignment/>
    </xf>
    <xf numFmtId="1" fontId="6" fillId="16" borderId="10" xfId="0" applyNumberFormat="1" applyFont="1" applyFill="1" applyBorder="1" applyAlignment="1">
      <alignment/>
    </xf>
    <xf numFmtId="0" fontId="4" fillId="40" borderId="10" xfId="0" applyFont="1" applyFill="1" applyBorder="1" applyAlignment="1">
      <alignment/>
    </xf>
    <xf numFmtId="0" fontId="0" fillId="39" borderId="10" xfId="0" applyFill="1" applyBorder="1" applyAlignment="1">
      <alignment/>
    </xf>
    <xf numFmtId="0" fontId="45" fillId="18" borderId="10" xfId="0" applyFont="1" applyFill="1" applyBorder="1" applyAlignment="1">
      <alignment/>
    </xf>
    <xf numFmtId="2" fontId="45" fillId="18" borderId="10" xfId="0" applyNumberFormat="1" applyFont="1" applyFill="1" applyBorder="1" applyAlignment="1">
      <alignment/>
    </xf>
    <xf numFmtId="1" fontId="45" fillId="18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9"/>
  <sheetViews>
    <sheetView zoomScalePageLayoutView="0" workbookViewId="0" topLeftCell="A125">
      <selection activeCell="C20" sqref="C20"/>
    </sheetView>
  </sheetViews>
  <sheetFormatPr defaultColWidth="9.00390625" defaultRowHeight="12.75"/>
  <cols>
    <col min="1" max="1" width="29.625" style="0" customWidth="1"/>
    <col min="2" max="2" width="18.125" style="0" customWidth="1"/>
    <col min="3" max="3" width="20.75390625" style="0" customWidth="1"/>
    <col min="4" max="4" width="18.375" style="0" customWidth="1"/>
    <col min="5" max="5" width="19.375" style="0" customWidth="1"/>
    <col min="6" max="6" width="22.375" style="0" customWidth="1"/>
  </cols>
  <sheetData>
    <row r="1" ht="22.5" customHeight="1">
      <c r="A1" s="10" t="s">
        <v>35</v>
      </c>
    </row>
    <row r="2" ht="19.5" customHeight="1">
      <c r="A2" t="s">
        <v>34</v>
      </c>
    </row>
    <row r="3" ht="19.5" customHeight="1"/>
    <row r="6" ht="20.25">
      <c r="A6" s="23" t="s">
        <v>27</v>
      </c>
    </row>
    <row r="8" spans="1:6" s="9" customFormat="1" ht="64.5" customHeight="1">
      <c r="A8" s="22" t="s">
        <v>26</v>
      </c>
      <c r="B8" s="22" t="s">
        <v>15</v>
      </c>
      <c r="C8" s="22" t="s">
        <v>9</v>
      </c>
      <c r="D8" s="22" t="s">
        <v>16</v>
      </c>
      <c r="E8" s="22" t="s">
        <v>17</v>
      </c>
      <c r="F8" s="22" t="s">
        <v>13</v>
      </c>
    </row>
    <row r="9" spans="1:6" s="7" customFormat="1" ht="18">
      <c r="A9" s="61" t="s">
        <v>18</v>
      </c>
      <c r="B9" s="17"/>
      <c r="C9" s="90"/>
      <c r="D9" s="90"/>
      <c r="E9" s="90"/>
      <c r="F9" s="90"/>
    </row>
    <row r="10" spans="1:6" s="10" customFormat="1" ht="15">
      <c r="A10" s="17" t="s">
        <v>20</v>
      </c>
      <c r="B10" s="17"/>
      <c r="C10" s="18">
        <f>Лист1!D3</f>
        <v>0</v>
      </c>
      <c r="D10" s="18">
        <f>Лист1!F3</f>
        <v>0</v>
      </c>
      <c r="E10" s="18">
        <f>Лист1!H3</f>
        <v>0</v>
      </c>
      <c r="F10" s="18">
        <f>Лист1!I3</f>
        <v>0</v>
      </c>
    </row>
    <row r="11" spans="1:6" s="10" customFormat="1" ht="15">
      <c r="A11" s="17" t="s">
        <v>21</v>
      </c>
      <c r="B11" s="17"/>
      <c r="C11" s="18">
        <f>Лист1!D4</f>
        <v>0</v>
      </c>
      <c r="D11" s="18">
        <f>Лист1!F4</f>
        <v>0</v>
      </c>
      <c r="E11" s="18">
        <f>Лист1!H4</f>
        <v>0</v>
      </c>
      <c r="F11" s="18">
        <f>Лист1!I4</f>
        <v>0</v>
      </c>
    </row>
    <row r="12" spans="1:6" s="11" customFormat="1" ht="15.75">
      <c r="A12" s="19" t="s">
        <v>19</v>
      </c>
      <c r="B12" s="19"/>
      <c r="C12" s="20">
        <f>SUM(C10:C11)</f>
        <v>0</v>
      </c>
      <c r="D12" s="20">
        <f>SUM(D10:D11)</f>
        <v>0</v>
      </c>
      <c r="E12" s="21">
        <f>ROUND(SUM(E10:E11),0)</f>
        <v>0</v>
      </c>
      <c r="F12" s="20">
        <f>C12-E12</f>
        <v>0</v>
      </c>
    </row>
    <row r="13" spans="1:6" s="8" customFormat="1" ht="18">
      <c r="A13" s="61" t="s">
        <v>22</v>
      </c>
      <c r="B13" s="91"/>
      <c r="C13" s="91"/>
      <c r="D13" s="91"/>
      <c r="E13" s="91"/>
      <c r="F13" s="91"/>
    </row>
    <row r="14" spans="1:6" s="10" customFormat="1" ht="15">
      <c r="A14" s="17" t="s">
        <v>20</v>
      </c>
      <c r="B14" s="17"/>
      <c r="C14" s="18">
        <f>Лист1!D5</f>
        <v>0</v>
      </c>
      <c r="D14" s="18">
        <f>Лист1!F5</f>
        <v>0</v>
      </c>
      <c r="E14" s="18">
        <f>Лист1!H5</f>
        <v>0</v>
      </c>
      <c r="F14" s="18">
        <f>Лист1!I5</f>
        <v>0</v>
      </c>
    </row>
    <row r="15" spans="1:6" s="10" customFormat="1" ht="15">
      <c r="A15" s="17" t="s">
        <v>21</v>
      </c>
      <c r="B15" s="17"/>
      <c r="C15" s="18">
        <f>Лист1!D6</f>
        <v>0</v>
      </c>
      <c r="D15" s="18">
        <f>Лист1!F6</f>
        <v>0</v>
      </c>
      <c r="E15" s="18">
        <f>Лист1!H6</f>
        <v>0</v>
      </c>
      <c r="F15" s="18">
        <f>Лист1!I6</f>
        <v>0</v>
      </c>
    </row>
    <row r="16" spans="1:6" s="11" customFormat="1" ht="15.75">
      <c r="A16" s="19" t="s">
        <v>23</v>
      </c>
      <c r="B16" s="19"/>
      <c r="C16" s="20">
        <f>SUM(C14:C15)</f>
        <v>0</v>
      </c>
      <c r="D16" s="20">
        <f>SUM(D14:D15)</f>
        <v>0</v>
      </c>
      <c r="E16" s="21">
        <f>ROUND(SUM(E14:E15),0)</f>
        <v>0</v>
      </c>
      <c r="F16" s="20">
        <f>C16-E16</f>
        <v>0</v>
      </c>
    </row>
    <row r="17" spans="1:6" s="10" customFormat="1" ht="18">
      <c r="A17" s="15" t="s">
        <v>25</v>
      </c>
      <c r="B17" s="16"/>
      <c r="C17" s="16"/>
      <c r="D17" s="16"/>
      <c r="E17" s="16"/>
      <c r="F17" s="16"/>
    </row>
    <row r="18" spans="1:6" s="10" customFormat="1" ht="15">
      <c r="A18" s="17" t="s">
        <v>20</v>
      </c>
      <c r="B18" s="17"/>
      <c r="C18" s="18">
        <f>Лист1!D7</f>
        <v>0</v>
      </c>
      <c r="D18" s="18">
        <f>Лист1!F7</f>
        <v>0</v>
      </c>
      <c r="E18" s="18">
        <f>Лист1!H7</f>
        <v>0</v>
      </c>
      <c r="F18" s="18">
        <f>Лист1!I7</f>
        <v>0</v>
      </c>
    </row>
    <row r="19" spans="1:6" s="10" customFormat="1" ht="15">
      <c r="A19" s="17" t="s">
        <v>21</v>
      </c>
      <c r="B19" s="17"/>
      <c r="C19" s="18">
        <f>Лист1!D8</f>
        <v>0</v>
      </c>
      <c r="D19" s="18">
        <f>Лист1!F8</f>
        <v>0</v>
      </c>
      <c r="E19" s="18">
        <f>Лист1!H8</f>
        <v>0</v>
      </c>
      <c r="F19" s="18">
        <f>Лист1!I8</f>
        <v>0</v>
      </c>
    </row>
    <row r="20" spans="1:6" s="11" customFormat="1" ht="15.75">
      <c r="A20" s="19" t="s">
        <v>24</v>
      </c>
      <c r="B20" s="19"/>
      <c r="C20" s="20">
        <f>SUM(C18:C19)</f>
        <v>0</v>
      </c>
      <c r="D20" s="20">
        <f>SUM(D18:D19)</f>
        <v>0</v>
      </c>
      <c r="E20" s="21">
        <f>ROUND(SUM(E18:E19),0)</f>
        <v>0</v>
      </c>
      <c r="F20" s="20">
        <f>C20-E20</f>
        <v>0</v>
      </c>
    </row>
    <row r="21" spans="1:6" s="10" customFormat="1" ht="18">
      <c r="A21" s="61" t="s">
        <v>36</v>
      </c>
      <c r="B21" s="62"/>
      <c r="C21" s="63"/>
      <c r="D21" s="63"/>
      <c r="E21" s="64"/>
      <c r="F21" s="63"/>
    </row>
    <row r="22" spans="1:6" s="10" customFormat="1" ht="15">
      <c r="A22" s="17" t="s">
        <v>20</v>
      </c>
      <c r="B22" s="17"/>
      <c r="C22" s="18">
        <f>Лист1!D9</f>
        <v>0</v>
      </c>
      <c r="D22" s="18">
        <f>Лист1!F9</f>
        <v>0</v>
      </c>
      <c r="E22" s="18">
        <f>Лист1!H9</f>
        <v>0</v>
      </c>
      <c r="F22" s="18">
        <f>Лист1!I9</f>
        <v>0</v>
      </c>
    </row>
    <row r="23" spans="1:6" s="10" customFormat="1" ht="15">
      <c r="A23" s="17" t="s">
        <v>21</v>
      </c>
      <c r="B23" s="17"/>
      <c r="C23" s="18">
        <f>Лист1!D10</f>
        <v>0</v>
      </c>
      <c r="D23" s="18">
        <f>Лист1!F10</f>
        <v>0</v>
      </c>
      <c r="E23" s="18">
        <f>Лист1!H10</f>
        <v>0</v>
      </c>
      <c r="F23" s="18">
        <f>Лист1!I10</f>
        <v>0</v>
      </c>
    </row>
    <row r="24" spans="1:6" s="10" customFormat="1" ht="15.75">
      <c r="A24" s="19" t="s">
        <v>37</v>
      </c>
      <c r="B24" s="19"/>
      <c r="C24" s="20">
        <f>SUM(C22:C23)</f>
        <v>0</v>
      </c>
      <c r="D24" s="20">
        <f>SUM(D22:D23)</f>
        <v>0</v>
      </c>
      <c r="E24" s="21">
        <f>ROUND(SUM(E22:E23),0)</f>
        <v>0</v>
      </c>
      <c r="F24" s="20">
        <f>C24-E24</f>
        <v>0</v>
      </c>
    </row>
    <row r="25" spans="1:6" s="10" customFormat="1" ht="18">
      <c r="A25" s="61" t="s">
        <v>42</v>
      </c>
      <c r="B25" s="62"/>
      <c r="C25" s="63"/>
      <c r="D25" s="63"/>
      <c r="E25" s="64"/>
      <c r="F25" s="63"/>
    </row>
    <row r="26" spans="1:6" s="10" customFormat="1" ht="15">
      <c r="A26" s="17" t="s">
        <v>20</v>
      </c>
      <c r="B26" s="17"/>
      <c r="C26" s="18">
        <f>Лист1!D11</f>
        <v>0</v>
      </c>
      <c r="D26" s="18">
        <f>Лист1!F11</f>
        <v>0</v>
      </c>
      <c r="E26" s="18">
        <f>Лист1!H11</f>
        <v>0</v>
      </c>
      <c r="F26" s="18">
        <f>Лист1!I11</f>
        <v>0</v>
      </c>
    </row>
    <row r="27" spans="1:6" s="10" customFormat="1" ht="15">
      <c r="A27" s="17" t="s">
        <v>21</v>
      </c>
      <c r="B27" s="17"/>
      <c r="C27" s="18">
        <f>Лист1!D12</f>
        <v>0</v>
      </c>
      <c r="D27" s="18">
        <f>Лист1!F12</f>
        <v>0</v>
      </c>
      <c r="E27" s="18">
        <f>Лист1!H12</f>
        <v>0</v>
      </c>
      <c r="F27" s="18">
        <f>Лист1!I12</f>
        <v>0</v>
      </c>
    </row>
    <row r="28" spans="1:6" s="10" customFormat="1" ht="15.75">
      <c r="A28" s="19" t="s">
        <v>43</v>
      </c>
      <c r="B28" s="19"/>
      <c r="C28" s="20">
        <f>SUM(C26:C27)</f>
        <v>0</v>
      </c>
      <c r="D28" s="20">
        <f>SUM(D26:D27)</f>
        <v>0</v>
      </c>
      <c r="E28" s="21">
        <f>ROUND(SUM(E26:E27),0)</f>
        <v>0</v>
      </c>
      <c r="F28" s="20">
        <f>C28-E28</f>
        <v>0</v>
      </c>
    </row>
    <row r="29" spans="1:6" s="10" customFormat="1" ht="18">
      <c r="A29" s="61" t="s">
        <v>46</v>
      </c>
      <c r="B29" s="62"/>
      <c r="C29" s="63"/>
      <c r="D29" s="63"/>
      <c r="E29" s="64"/>
      <c r="F29" s="63"/>
    </row>
    <row r="30" spans="1:6" ht="15">
      <c r="A30" s="17" t="s">
        <v>20</v>
      </c>
      <c r="B30" s="17"/>
      <c r="C30" s="18">
        <f>Лист1!D13</f>
        <v>0</v>
      </c>
      <c r="D30" s="18">
        <f>Лист1!F13</f>
        <v>0</v>
      </c>
      <c r="E30" s="18">
        <f>Лист1!H13</f>
        <v>0</v>
      </c>
      <c r="F30" s="18">
        <f>Лист1!I13</f>
        <v>0</v>
      </c>
    </row>
    <row r="31" spans="1:6" ht="15">
      <c r="A31" s="17" t="s">
        <v>21</v>
      </c>
      <c r="B31" s="17"/>
      <c r="C31" s="18">
        <f>Лист1!D14</f>
        <v>0</v>
      </c>
      <c r="D31" s="18">
        <f>Лист1!F14</f>
        <v>0</v>
      </c>
      <c r="E31" s="18">
        <f>Лист1!H14</f>
        <v>0</v>
      </c>
      <c r="F31" s="18">
        <f>Лист1!I14</f>
        <v>0</v>
      </c>
    </row>
    <row r="32" spans="1:6" ht="15.75">
      <c r="A32" s="19" t="s">
        <v>47</v>
      </c>
      <c r="B32" s="19"/>
      <c r="C32" s="20">
        <f>SUM(C30:C31)</f>
        <v>0</v>
      </c>
      <c r="D32" s="20">
        <f>SUM(D30:D31)</f>
        <v>0</v>
      </c>
      <c r="E32" s="21">
        <f>ROUND(SUM(E30:E31),0)</f>
        <v>0</v>
      </c>
      <c r="F32" s="20">
        <f>C32-E32</f>
        <v>0</v>
      </c>
    </row>
    <row r="33" spans="1:6" ht="18">
      <c r="A33" s="61" t="s">
        <v>48</v>
      </c>
      <c r="B33" s="62"/>
      <c r="C33" s="63"/>
      <c r="D33" s="63"/>
      <c r="E33" s="64"/>
      <c r="F33" s="63"/>
    </row>
    <row r="34" spans="1:6" ht="15.75">
      <c r="A34" s="17" t="s">
        <v>20</v>
      </c>
      <c r="B34" s="19"/>
      <c r="C34" s="18">
        <f>Лист1!D15</f>
        <v>0</v>
      </c>
      <c r="D34" s="18">
        <f>Лист1!F15</f>
        <v>0</v>
      </c>
      <c r="E34" s="18">
        <f>Лист1!H15</f>
        <v>0</v>
      </c>
      <c r="F34" s="18">
        <f>Лист1!I15</f>
        <v>0</v>
      </c>
    </row>
    <row r="35" spans="1:6" ht="15.75">
      <c r="A35" s="17" t="s">
        <v>21</v>
      </c>
      <c r="B35" s="19"/>
      <c r="C35" s="18">
        <f>Лист1!D16</f>
        <v>0</v>
      </c>
      <c r="D35" s="18">
        <f>Лист1!F16</f>
        <v>0</v>
      </c>
      <c r="E35" s="18">
        <f>Лист1!H16</f>
        <v>0</v>
      </c>
      <c r="F35" s="18">
        <f>Лист1!I16</f>
        <v>0</v>
      </c>
    </row>
    <row r="36" spans="1:6" ht="15.75">
      <c r="A36" s="19" t="s">
        <v>49</v>
      </c>
      <c r="B36" s="19"/>
      <c r="C36" s="20">
        <f>SUM(C34:C35)</f>
        <v>0</v>
      </c>
      <c r="D36" s="20">
        <f>SUM(D34:D35)</f>
        <v>0</v>
      </c>
      <c r="E36" s="21">
        <f>ROUND(SUM(E34:E35),0)</f>
        <v>0</v>
      </c>
      <c r="F36" s="20">
        <f>C36-E36</f>
        <v>0</v>
      </c>
    </row>
    <row r="37" spans="1:6" ht="18">
      <c r="A37" s="61" t="s">
        <v>52</v>
      </c>
      <c r="B37" s="98"/>
      <c r="C37" s="99"/>
      <c r="D37" s="99"/>
      <c r="E37" s="100"/>
      <c r="F37" s="99"/>
    </row>
    <row r="38" spans="1:6" ht="15.75">
      <c r="A38" s="17" t="s">
        <v>20</v>
      </c>
      <c r="B38" s="19"/>
      <c r="C38" s="18">
        <f>Лист1!D17</f>
        <v>0</v>
      </c>
      <c r="D38" s="18">
        <f>Лист1!F17</f>
        <v>0</v>
      </c>
      <c r="E38" s="18">
        <f>Лист1!H17</f>
        <v>0</v>
      </c>
      <c r="F38" s="18">
        <f>Лист1!I17</f>
        <v>0</v>
      </c>
    </row>
    <row r="39" spans="1:6" ht="15.75">
      <c r="A39" s="17" t="s">
        <v>21</v>
      </c>
      <c r="B39" s="19"/>
      <c r="C39" s="18">
        <f>Лист1!D18</f>
        <v>0</v>
      </c>
      <c r="D39" s="18">
        <f>Лист1!F18</f>
        <v>0</v>
      </c>
      <c r="E39" s="18">
        <f>Лист1!H18</f>
        <v>0</v>
      </c>
      <c r="F39" s="18">
        <f>Лист1!I18</f>
        <v>0</v>
      </c>
    </row>
    <row r="40" spans="1:6" ht="15.75">
      <c r="A40" s="19" t="s">
        <v>53</v>
      </c>
      <c r="B40" s="19"/>
      <c r="C40" s="20">
        <f>SUM(C38:C39)</f>
        <v>0</v>
      </c>
      <c r="D40" s="20">
        <f>SUM(D38:D39)</f>
        <v>0</v>
      </c>
      <c r="E40" s="21">
        <f>ROUND(SUM(E38:E39),0)</f>
        <v>0</v>
      </c>
      <c r="F40" s="20">
        <f>C40-E40</f>
        <v>0</v>
      </c>
    </row>
    <row r="41" spans="1:6" ht="15">
      <c r="A41" s="10"/>
      <c r="B41" s="10"/>
      <c r="C41" s="10"/>
      <c r="D41" s="10"/>
      <c r="E41" s="10"/>
      <c r="F41" s="10"/>
    </row>
    <row r="42" spans="1:6" ht="15">
      <c r="A42" s="10"/>
      <c r="B42" s="10"/>
      <c r="C42" s="10"/>
      <c r="D42" s="10"/>
      <c r="E42" s="10"/>
      <c r="F42" s="10"/>
    </row>
    <row r="43" ht="20.25">
      <c r="A43" s="23" t="s">
        <v>28</v>
      </c>
    </row>
    <row r="45" spans="1:6" ht="54">
      <c r="A45" s="25" t="s">
        <v>26</v>
      </c>
      <c r="B45" s="25" t="s">
        <v>15</v>
      </c>
      <c r="C45" s="25" t="s">
        <v>9</v>
      </c>
      <c r="D45" s="25" t="s">
        <v>16</v>
      </c>
      <c r="E45" s="25" t="s">
        <v>17</v>
      </c>
      <c r="F45" s="25" t="s">
        <v>13</v>
      </c>
    </row>
    <row r="46" spans="1:6" ht="18">
      <c r="A46" s="87" t="s">
        <v>18</v>
      </c>
      <c r="B46" s="89"/>
      <c r="C46" s="89"/>
      <c r="D46" s="89"/>
      <c r="E46" s="89"/>
      <c r="F46" s="89"/>
    </row>
    <row r="47" spans="1:6" ht="15">
      <c r="A47" s="26" t="s">
        <v>20</v>
      </c>
      <c r="B47" s="26"/>
      <c r="C47" s="27">
        <f>Лист1!D22</f>
        <v>0</v>
      </c>
      <c r="D47" s="27">
        <f>C47</f>
        <v>0</v>
      </c>
      <c r="E47" s="27">
        <f>Лист1!H22</f>
        <v>0</v>
      </c>
      <c r="F47" s="27">
        <f>Лист1!I22</f>
        <v>0</v>
      </c>
    </row>
    <row r="48" spans="1:6" ht="15">
      <c r="A48" s="26" t="s">
        <v>21</v>
      </c>
      <c r="B48" s="26"/>
      <c r="C48" s="27">
        <f>Лист1!D23</f>
        <v>0</v>
      </c>
      <c r="D48" s="27">
        <f>C48</f>
        <v>0</v>
      </c>
      <c r="E48" s="27">
        <f>Лист1!H23</f>
        <v>0</v>
      </c>
      <c r="F48" s="27">
        <f>Лист1!I23</f>
        <v>0</v>
      </c>
    </row>
    <row r="49" spans="1:6" ht="15.75">
      <c r="A49" s="28" t="s">
        <v>19</v>
      </c>
      <c r="B49" s="28"/>
      <c r="C49" s="29">
        <f>SUM(C47:C48)</f>
        <v>0</v>
      </c>
      <c r="D49" s="29">
        <f>SUM(D47:D48)</f>
        <v>0</v>
      </c>
      <c r="E49" s="30">
        <f>ROUND(SUM(E47:E48),0)</f>
        <v>0</v>
      </c>
      <c r="F49" s="29">
        <f>C49-E49</f>
        <v>0</v>
      </c>
    </row>
    <row r="50" spans="1:6" ht="18">
      <c r="A50" s="31" t="s">
        <v>22</v>
      </c>
      <c r="B50" s="92"/>
      <c r="C50" s="92"/>
      <c r="D50" s="92"/>
      <c r="E50" s="92"/>
      <c r="F50" s="92"/>
    </row>
    <row r="51" spans="1:6" ht="15">
      <c r="A51" s="26" t="s">
        <v>20</v>
      </c>
      <c r="B51" s="26"/>
      <c r="C51" s="27">
        <f>Лист1!D24</f>
        <v>0</v>
      </c>
      <c r="D51" s="27">
        <f>C51</f>
        <v>0</v>
      </c>
      <c r="E51" s="27">
        <f>Лист1!H24</f>
        <v>0</v>
      </c>
      <c r="F51" s="27">
        <f>Лист1!I24</f>
        <v>0</v>
      </c>
    </row>
    <row r="52" spans="1:6" ht="15">
      <c r="A52" s="26" t="s">
        <v>21</v>
      </c>
      <c r="B52" s="26"/>
      <c r="C52" s="27">
        <f>Лист1!D25</f>
        <v>0</v>
      </c>
      <c r="D52" s="27">
        <f>C52</f>
        <v>0</v>
      </c>
      <c r="E52" s="27">
        <f>Лист1!H25</f>
        <v>0</v>
      </c>
      <c r="F52" s="27">
        <f>Лист1!I25</f>
        <v>0</v>
      </c>
    </row>
    <row r="53" spans="1:6" ht="15.75">
      <c r="A53" s="28" t="s">
        <v>23</v>
      </c>
      <c r="B53" s="28"/>
      <c r="C53" s="29">
        <f>SUM(C51:C52)</f>
        <v>0</v>
      </c>
      <c r="D53" s="29">
        <f>SUM(D51:D52)</f>
        <v>0</v>
      </c>
      <c r="E53" s="30">
        <f>ROUND(SUM(E51:E52),0)</f>
        <v>0</v>
      </c>
      <c r="F53" s="29">
        <f>C53-E53</f>
        <v>0</v>
      </c>
    </row>
    <row r="54" spans="1:6" ht="18">
      <c r="A54" s="31" t="s">
        <v>25</v>
      </c>
      <c r="B54" s="32"/>
      <c r="C54" s="32"/>
      <c r="D54" s="32"/>
      <c r="E54" s="32"/>
      <c r="F54" s="32"/>
    </row>
    <row r="55" spans="1:6" ht="15">
      <c r="A55" s="26" t="s">
        <v>20</v>
      </c>
      <c r="B55" s="36"/>
      <c r="C55" s="37">
        <f>Лист1!D26</f>
        <v>0</v>
      </c>
      <c r="D55" s="37">
        <f>C55</f>
        <v>0</v>
      </c>
      <c r="E55" s="37">
        <f>Лист1!H26</f>
        <v>0</v>
      </c>
      <c r="F55" s="37">
        <f>Лист1!I26</f>
        <v>0</v>
      </c>
    </row>
    <row r="56" spans="1:6" ht="15">
      <c r="A56" s="26" t="s">
        <v>21</v>
      </c>
      <c r="B56" s="36"/>
      <c r="C56" s="37">
        <f>Лист1!D27</f>
        <v>0</v>
      </c>
      <c r="D56" s="37">
        <f>C56</f>
        <v>0</v>
      </c>
      <c r="E56" s="37">
        <f>Лист1!H27</f>
        <v>0</v>
      </c>
      <c r="F56" s="37">
        <f>Лист1!I27</f>
        <v>0</v>
      </c>
    </row>
    <row r="57" spans="1:6" ht="15.75">
      <c r="A57" s="28" t="s">
        <v>24</v>
      </c>
      <c r="B57" s="38"/>
      <c r="C57" s="39">
        <f>SUM(C55:C56)</f>
        <v>0</v>
      </c>
      <c r="D57" s="39">
        <f>SUM(D55:D56)</f>
        <v>0</v>
      </c>
      <c r="E57" s="40">
        <f>ROUND(SUM(E55:E56),0)</f>
        <v>0</v>
      </c>
      <c r="F57" s="39">
        <f>C57-E57</f>
        <v>0</v>
      </c>
    </row>
    <row r="58" spans="1:6" ht="18">
      <c r="A58" s="31" t="s">
        <v>36</v>
      </c>
      <c r="B58" s="33"/>
      <c r="C58" s="34"/>
      <c r="D58" s="34"/>
      <c r="E58" s="35"/>
      <c r="F58" s="34"/>
    </row>
    <row r="59" spans="1:6" ht="13.5" customHeight="1">
      <c r="A59" s="26" t="s">
        <v>20</v>
      </c>
      <c r="B59" s="26"/>
      <c r="C59" s="27">
        <f>Лист1!D28</f>
        <v>0</v>
      </c>
      <c r="D59" s="27">
        <f>C59</f>
        <v>0</v>
      </c>
      <c r="E59" s="27">
        <f>Лист1!H28</f>
        <v>0</v>
      </c>
      <c r="F59" s="27">
        <f>Лист1!I28</f>
        <v>0</v>
      </c>
    </row>
    <row r="60" spans="1:6" ht="15" customHeight="1">
      <c r="A60" s="26" t="s">
        <v>21</v>
      </c>
      <c r="B60" s="26"/>
      <c r="C60" s="27">
        <f>Лист1!D29</f>
        <v>0</v>
      </c>
      <c r="D60" s="27">
        <f>C60</f>
        <v>0</v>
      </c>
      <c r="E60" s="27">
        <f>Лист1!H29</f>
        <v>0</v>
      </c>
      <c r="F60" s="27">
        <f>Лист1!I29</f>
        <v>0</v>
      </c>
    </row>
    <row r="61" spans="1:6" ht="15.75">
      <c r="A61" s="28" t="s">
        <v>37</v>
      </c>
      <c r="B61" s="28"/>
      <c r="C61" s="29">
        <f>SUM(C59:C60)</f>
        <v>0</v>
      </c>
      <c r="D61" s="29">
        <f>SUM(D59:D60)</f>
        <v>0</v>
      </c>
      <c r="E61" s="30">
        <f>ROUND(SUM(E59:E60),0)</f>
        <v>0</v>
      </c>
      <c r="F61" s="29">
        <f>C61-E61</f>
        <v>0</v>
      </c>
    </row>
    <row r="62" spans="1:6" ht="18">
      <c r="A62" s="31" t="s">
        <v>42</v>
      </c>
      <c r="B62" s="88"/>
      <c r="C62" s="88"/>
      <c r="D62" s="88"/>
      <c r="E62" s="88"/>
      <c r="F62" s="88"/>
    </row>
    <row r="63" spans="1:6" ht="15">
      <c r="A63" s="26" t="s">
        <v>20</v>
      </c>
      <c r="B63" s="71"/>
      <c r="C63" s="82">
        <f>Лист1!D30</f>
        <v>0</v>
      </c>
      <c r="D63" s="82">
        <f>C63</f>
        <v>0</v>
      </c>
      <c r="E63" s="82">
        <f>Лист1!H30</f>
        <v>0</v>
      </c>
      <c r="F63" s="82">
        <f>Лист1!I30</f>
        <v>0</v>
      </c>
    </row>
    <row r="64" spans="1:6" ht="15">
      <c r="A64" s="26" t="s">
        <v>21</v>
      </c>
      <c r="B64" s="71"/>
      <c r="C64" s="82">
        <f>Лист1!D31</f>
        <v>0</v>
      </c>
      <c r="D64" s="82">
        <f>C64</f>
        <v>0</v>
      </c>
      <c r="E64" s="82">
        <f>Лист1!H31</f>
        <v>0</v>
      </c>
      <c r="F64" s="82">
        <f>Лист1!I31</f>
        <v>0</v>
      </c>
    </row>
    <row r="65" spans="1:6" ht="15.75">
      <c r="A65" s="28" t="s">
        <v>43</v>
      </c>
      <c r="B65" s="72"/>
      <c r="C65" s="73">
        <f>SUM(C63:C64)</f>
        <v>0</v>
      </c>
      <c r="D65" s="73">
        <f>SUM(D63:D64)</f>
        <v>0</v>
      </c>
      <c r="E65" s="74">
        <f>ROUND(SUM(E63:E64),0)</f>
        <v>0</v>
      </c>
      <c r="F65" s="29">
        <f>C65-E65</f>
        <v>0</v>
      </c>
    </row>
    <row r="66" spans="1:6" ht="18">
      <c r="A66" s="31" t="s">
        <v>46</v>
      </c>
      <c r="B66" s="88"/>
      <c r="C66" s="88"/>
      <c r="D66" s="88"/>
      <c r="E66" s="88"/>
      <c r="F66" s="88"/>
    </row>
    <row r="67" spans="1:6" ht="15">
      <c r="A67" s="26" t="s">
        <v>20</v>
      </c>
      <c r="B67" s="71"/>
      <c r="C67" s="82">
        <f>Лист1!D32</f>
        <v>0</v>
      </c>
      <c r="D67" s="82">
        <f>C67</f>
        <v>0</v>
      </c>
      <c r="E67" s="82">
        <f>Лист1!H32</f>
        <v>0</v>
      </c>
      <c r="F67" s="82">
        <f>Лист1!I32</f>
        <v>0</v>
      </c>
    </row>
    <row r="68" spans="1:6" ht="15">
      <c r="A68" s="26" t="s">
        <v>21</v>
      </c>
      <c r="B68" s="71"/>
      <c r="C68" s="82">
        <f>Лист1!D33</f>
        <v>0</v>
      </c>
      <c r="D68" s="82">
        <f>C68</f>
        <v>0</v>
      </c>
      <c r="E68" s="82">
        <f>Лист1!H33</f>
        <v>0</v>
      </c>
      <c r="F68" s="82">
        <f>Лист1!I33</f>
        <v>0</v>
      </c>
    </row>
    <row r="69" spans="1:6" ht="15.75">
      <c r="A69" s="28" t="s">
        <v>47</v>
      </c>
      <c r="B69" s="72"/>
      <c r="C69" s="73">
        <f>SUM(C67:C68)</f>
        <v>0</v>
      </c>
      <c r="D69" s="73">
        <f>SUM(D67:D68)</f>
        <v>0</v>
      </c>
      <c r="E69" s="74">
        <f>ROUND(SUM(E67:E68),0)</f>
        <v>0</v>
      </c>
      <c r="F69" s="29">
        <f>C69-E69</f>
        <v>0</v>
      </c>
    </row>
    <row r="70" spans="1:6" ht="18">
      <c r="A70" s="31" t="s">
        <v>48</v>
      </c>
      <c r="B70" s="85"/>
      <c r="C70" s="34"/>
      <c r="D70" s="34"/>
      <c r="E70" s="35"/>
      <c r="F70" s="34"/>
    </row>
    <row r="71" spans="1:6" ht="15">
      <c r="A71" s="26" t="s">
        <v>20</v>
      </c>
      <c r="B71" s="86"/>
      <c r="C71" s="27">
        <f>Лист1!D34</f>
        <v>0</v>
      </c>
      <c r="D71" s="27">
        <f>C71</f>
        <v>0</v>
      </c>
      <c r="E71" s="27">
        <f>Лист1!H34</f>
        <v>0</v>
      </c>
      <c r="F71" s="27">
        <f>Лист1!I34</f>
        <v>0</v>
      </c>
    </row>
    <row r="72" spans="1:6" ht="15">
      <c r="A72" s="101" t="s">
        <v>21</v>
      </c>
      <c r="B72" s="86"/>
      <c r="C72" s="27">
        <f>Лист1!D35</f>
        <v>0</v>
      </c>
      <c r="D72" s="27">
        <f>C72</f>
        <v>0</v>
      </c>
      <c r="E72" s="27">
        <f>Лист1!H35</f>
        <v>0</v>
      </c>
      <c r="F72" s="27">
        <f>Лист1!I35</f>
        <v>0</v>
      </c>
    </row>
    <row r="73" spans="1:6" ht="15.75">
      <c r="A73" s="28" t="s">
        <v>49</v>
      </c>
      <c r="B73" s="86"/>
      <c r="C73" s="29">
        <f>SUM(C71:C72)</f>
        <v>0</v>
      </c>
      <c r="D73" s="29">
        <f>SUM(D71:D72)</f>
        <v>0</v>
      </c>
      <c r="E73" s="30">
        <f>ROUND(SUM(E71:E72),0)</f>
        <v>0</v>
      </c>
      <c r="F73" s="29">
        <f>C73-E73</f>
        <v>0</v>
      </c>
    </row>
    <row r="74" spans="1:6" ht="18">
      <c r="A74" s="31" t="s">
        <v>52</v>
      </c>
      <c r="B74" s="85"/>
      <c r="C74" s="34"/>
      <c r="D74" s="34"/>
      <c r="E74" s="35"/>
      <c r="F74" s="34"/>
    </row>
    <row r="75" spans="1:6" ht="15">
      <c r="A75" s="26" t="s">
        <v>20</v>
      </c>
      <c r="B75" s="86"/>
      <c r="C75" s="27">
        <f>Лист1!D36</f>
        <v>0</v>
      </c>
      <c r="D75" s="27">
        <f>C75</f>
        <v>0</v>
      </c>
      <c r="E75" s="27">
        <f>Лист1!H36</f>
        <v>0</v>
      </c>
      <c r="F75" s="27">
        <f>Лист1!I36</f>
        <v>0</v>
      </c>
    </row>
    <row r="76" spans="1:6" ht="15">
      <c r="A76" s="26" t="s">
        <v>21</v>
      </c>
      <c r="B76" s="86"/>
      <c r="C76" s="27">
        <f>Лист1!D37</f>
        <v>0</v>
      </c>
      <c r="D76" s="27">
        <f>C76</f>
        <v>0</v>
      </c>
      <c r="E76" s="27">
        <f>Лист1!H37</f>
        <v>0</v>
      </c>
      <c r="F76" s="27">
        <f>Лист1!I37</f>
        <v>0</v>
      </c>
    </row>
    <row r="77" spans="1:6" ht="15.75">
      <c r="A77" s="28" t="s">
        <v>53</v>
      </c>
      <c r="B77" s="86"/>
      <c r="C77" s="29">
        <f>SUM(C75:C76)</f>
        <v>0</v>
      </c>
      <c r="D77" s="29">
        <f>SUM(D75:D76)</f>
        <v>0</v>
      </c>
      <c r="E77" s="30">
        <f>ROUND(SUM(E75:E76),0)</f>
        <v>0</v>
      </c>
      <c r="F77" s="29">
        <f>C77-E77</f>
        <v>0</v>
      </c>
    </row>
    <row r="78" spans="1:6" ht="15.75">
      <c r="A78" s="76"/>
      <c r="B78" s="77"/>
      <c r="C78" s="78"/>
      <c r="D78" s="78"/>
      <c r="E78" s="79"/>
      <c r="F78" s="78"/>
    </row>
    <row r="79" ht="20.25">
      <c r="A79" s="23" t="s">
        <v>32</v>
      </c>
    </row>
    <row r="81" spans="1:6" ht="54">
      <c r="A81" s="41" t="s">
        <v>26</v>
      </c>
      <c r="B81" s="41" t="s">
        <v>15</v>
      </c>
      <c r="C81" s="41" t="s">
        <v>9</v>
      </c>
      <c r="D81" s="41" t="s">
        <v>16</v>
      </c>
      <c r="E81" s="41" t="s">
        <v>17</v>
      </c>
      <c r="F81" s="41" t="s">
        <v>13</v>
      </c>
    </row>
    <row r="82" spans="1:6" ht="18">
      <c r="A82" s="46" t="s">
        <v>18</v>
      </c>
      <c r="B82" s="47"/>
      <c r="C82" s="47"/>
      <c r="D82" s="47"/>
      <c r="E82" s="47"/>
      <c r="F82" s="47"/>
    </row>
    <row r="83" spans="1:6" ht="15">
      <c r="A83" s="42" t="s">
        <v>20</v>
      </c>
      <c r="B83" s="42"/>
      <c r="C83" s="43">
        <f>Лист1!D41</f>
        <v>0</v>
      </c>
      <c r="D83" s="43">
        <f>Лист1!F41</f>
        <v>0</v>
      </c>
      <c r="E83" s="43">
        <f>Лист1!H41</f>
        <v>0</v>
      </c>
      <c r="F83" s="43">
        <f>Лист1!I41</f>
        <v>0</v>
      </c>
    </row>
    <row r="84" spans="1:6" ht="15">
      <c r="A84" s="42" t="s">
        <v>21</v>
      </c>
      <c r="B84" s="42"/>
      <c r="C84" s="43">
        <f>Лист1!D42</f>
        <v>0</v>
      </c>
      <c r="D84" s="43">
        <f>Лист1!F42</f>
        <v>0</v>
      </c>
      <c r="E84" s="43">
        <f>Лист1!H42</f>
        <v>0</v>
      </c>
      <c r="F84" s="43">
        <f>Лист1!I42</f>
        <v>0</v>
      </c>
    </row>
    <row r="85" spans="1:6" ht="15.75">
      <c r="A85" s="44" t="s">
        <v>19</v>
      </c>
      <c r="B85" s="44"/>
      <c r="C85" s="45">
        <f>SUM(C83:C84)</f>
        <v>0</v>
      </c>
      <c r="D85" s="45">
        <f>SUM(D83:D84)</f>
        <v>0</v>
      </c>
      <c r="E85" s="45">
        <f>SUM(E83:E84)</f>
        <v>0</v>
      </c>
      <c r="F85" s="45">
        <f>C85-E85</f>
        <v>0</v>
      </c>
    </row>
    <row r="86" spans="1:6" ht="18">
      <c r="A86" s="46" t="s">
        <v>22</v>
      </c>
      <c r="B86" s="94"/>
      <c r="C86" s="94"/>
      <c r="D86" s="94"/>
      <c r="E86" s="94"/>
      <c r="F86" s="94"/>
    </row>
    <row r="87" spans="1:6" ht="15">
      <c r="A87" s="42" t="s">
        <v>20</v>
      </c>
      <c r="B87" s="42"/>
      <c r="C87" s="43">
        <f>Лист1!D43</f>
        <v>0</v>
      </c>
      <c r="D87" s="43">
        <f>Лист1!F43</f>
        <v>0</v>
      </c>
      <c r="E87" s="43">
        <f>Лист1!H43</f>
        <v>0</v>
      </c>
      <c r="F87" s="43">
        <f>Лист1!I43</f>
        <v>0</v>
      </c>
    </row>
    <row r="88" spans="1:6" ht="15">
      <c r="A88" s="42" t="s">
        <v>21</v>
      </c>
      <c r="B88" s="42"/>
      <c r="C88" s="43">
        <f>Лист1!D44</f>
        <v>0</v>
      </c>
      <c r="D88" s="43">
        <f>Лист1!F44</f>
        <v>0</v>
      </c>
      <c r="E88" s="43">
        <f>Лист1!H44</f>
        <v>0</v>
      </c>
      <c r="F88" s="43">
        <f>Лист1!I44</f>
        <v>0</v>
      </c>
    </row>
    <row r="89" spans="1:6" ht="15.75">
      <c r="A89" s="44" t="s">
        <v>23</v>
      </c>
      <c r="B89" s="44"/>
      <c r="C89" s="45">
        <f>SUM(C87:C88)</f>
        <v>0</v>
      </c>
      <c r="D89" s="45">
        <f>SUM(D87:D88)</f>
        <v>0</v>
      </c>
      <c r="E89" s="45">
        <f>SUM(E87:E88)</f>
        <v>0</v>
      </c>
      <c r="F89" s="45">
        <f>C89-E89</f>
        <v>0</v>
      </c>
    </row>
    <row r="90" spans="1:6" ht="18">
      <c r="A90" s="46" t="s">
        <v>25</v>
      </c>
      <c r="B90" s="48"/>
      <c r="C90" s="48"/>
      <c r="D90" s="48"/>
      <c r="E90" s="48"/>
      <c r="F90" s="48"/>
    </row>
    <row r="91" spans="1:6" ht="15">
      <c r="A91" s="42" t="s">
        <v>20</v>
      </c>
      <c r="B91" s="42"/>
      <c r="C91" s="43">
        <f>Лист1!D45</f>
        <v>0</v>
      </c>
      <c r="D91" s="43">
        <f>Лист1!F45</f>
        <v>0</v>
      </c>
      <c r="E91" s="43">
        <f>Лист1!H45</f>
        <v>0</v>
      </c>
      <c r="F91" s="43">
        <f>Лист1!I45</f>
        <v>0</v>
      </c>
    </row>
    <row r="92" spans="1:6" ht="15">
      <c r="A92" s="42" t="s">
        <v>21</v>
      </c>
      <c r="B92" s="42"/>
      <c r="C92" s="43">
        <f>Лист1!D46</f>
        <v>0</v>
      </c>
      <c r="D92" s="43">
        <f>Лист1!F46</f>
        <v>0</v>
      </c>
      <c r="E92" s="43">
        <f>Лист1!H46</f>
        <v>0</v>
      </c>
      <c r="F92" s="43">
        <f>Лист1!I46</f>
        <v>0</v>
      </c>
    </row>
    <row r="93" spans="1:6" ht="15.75">
      <c r="A93" s="44" t="s">
        <v>24</v>
      </c>
      <c r="B93" s="44"/>
      <c r="C93" s="45">
        <f>SUM(C91:C92)</f>
        <v>0</v>
      </c>
      <c r="D93" s="45">
        <f>SUM(D91:D92)</f>
        <v>0</v>
      </c>
      <c r="E93" s="45">
        <f>SUM(E91:E92)</f>
        <v>0</v>
      </c>
      <c r="F93" s="45">
        <f>C93-E93</f>
        <v>0</v>
      </c>
    </row>
    <row r="94" spans="1:6" ht="18">
      <c r="A94" s="46" t="s">
        <v>36</v>
      </c>
      <c r="B94" s="49"/>
      <c r="C94" s="50"/>
      <c r="D94" s="50"/>
      <c r="E94" s="95"/>
      <c r="F94" s="50"/>
    </row>
    <row r="95" spans="1:6" ht="15">
      <c r="A95" s="42" t="s">
        <v>20</v>
      </c>
      <c r="B95" s="42"/>
      <c r="C95" s="43">
        <f>Лист1!D47</f>
        <v>0</v>
      </c>
      <c r="D95" s="43">
        <f>Лист1!F47</f>
        <v>0</v>
      </c>
      <c r="E95" s="43">
        <f>Лист1!H47</f>
        <v>0</v>
      </c>
      <c r="F95" s="43">
        <f>Лист1!I47</f>
        <v>0</v>
      </c>
    </row>
    <row r="96" spans="1:6" ht="15">
      <c r="A96" s="42" t="s">
        <v>21</v>
      </c>
      <c r="B96" s="42"/>
      <c r="C96" s="43">
        <f>Лист1!D48</f>
        <v>0</v>
      </c>
      <c r="D96" s="43">
        <f>Лист1!F48</f>
        <v>0</v>
      </c>
      <c r="E96" s="43">
        <f>Лист1!H48</f>
        <v>0</v>
      </c>
      <c r="F96" s="43">
        <f>Лист1!I48</f>
        <v>0</v>
      </c>
    </row>
    <row r="97" spans="1:6" ht="15.75">
      <c r="A97" s="44" t="s">
        <v>37</v>
      </c>
      <c r="B97" s="44"/>
      <c r="C97" s="45">
        <f>SUM(C95:C96)</f>
        <v>0</v>
      </c>
      <c r="D97" s="45">
        <f>SUM(D95:D96)</f>
        <v>0</v>
      </c>
      <c r="E97" s="45">
        <f>SUM(E95:E96)</f>
        <v>0</v>
      </c>
      <c r="F97" s="45">
        <f>C97-E97</f>
        <v>0</v>
      </c>
    </row>
    <row r="98" spans="1:6" ht="18">
      <c r="A98" s="46" t="s">
        <v>42</v>
      </c>
      <c r="B98" s="75"/>
      <c r="C98" s="75"/>
      <c r="D98" s="75"/>
      <c r="E98" s="75"/>
      <c r="F98" s="75"/>
    </row>
    <row r="99" spans="1:6" ht="15">
      <c r="A99" s="42" t="s">
        <v>20</v>
      </c>
      <c r="B99" s="42"/>
      <c r="C99" s="43">
        <f>Лист1!D49</f>
        <v>0</v>
      </c>
      <c r="D99" s="43">
        <f>Лист1!F49</f>
        <v>0</v>
      </c>
      <c r="E99" s="43">
        <f>Лист1!H49</f>
        <v>0</v>
      </c>
      <c r="F99" s="43">
        <f>Лист1!I49</f>
        <v>0</v>
      </c>
    </row>
    <row r="100" spans="1:6" ht="15">
      <c r="A100" s="42" t="s">
        <v>21</v>
      </c>
      <c r="B100" s="42"/>
      <c r="C100" s="43">
        <f>Лист1!D50</f>
        <v>0</v>
      </c>
      <c r="D100" s="43">
        <f>Лист1!F50</f>
        <v>0</v>
      </c>
      <c r="E100" s="43">
        <f>Лист1!H50</f>
        <v>0</v>
      </c>
      <c r="F100" s="43">
        <f>Лист1!I50</f>
        <v>0</v>
      </c>
    </row>
    <row r="101" spans="1:6" ht="15.75">
      <c r="A101" s="44" t="s">
        <v>43</v>
      </c>
      <c r="B101" s="93"/>
      <c r="C101" s="45">
        <f>SUM(C99:C100)</f>
        <v>0</v>
      </c>
      <c r="D101" s="45">
        <f>SUM(D99:D100)</f>
        <v>0</v>
      </c>
      <c r="E101" s="45">
        <f>SUM(E99:E100)</f>
        <v>0</v>
      </c>
      <c r="F101" s="45">
        <f>C101-E101</f>
        <v>0</v>
      </c>
    </row>
    <row r="102" spans="1:6" ht="18">
      <c r="A102" s="46" t="s">
        <v>46</v>
      </c>
      <c r="B102" s="75"/>
      <c r="C102" s="75"/>
      <c r="D102" s="75"/>
      <c r="E102" s="75"/>
      <c r="F102" s="75"/>
    </row>
    <row r="103" spans="1:6" ht="15">
      <c r="A103" s="42" t="s">
        <v>20</v>
      </c>
      <c r="B103" s="42"/>
      <c r="C103" s="43">
        <f>Лист1!D51</f>
        <v>0</v>
      </c>
      <c r="D103" s="43">
        <f>Лист1!F51</f>
        <v>0</v>
      </c>
      <c r="E103" s="43">
        <f>Лист1!H51</f>
        <v>0</v>
      </c>
      <c r="F103" s="43">
        <f>Лист1!I51</f>
        <v>0</v>
      </c>
    </row>
    <row r="104" spans="1:6" ht="15">
      <c r="A104" s="42" t="s">
        <v>21</v>
      </c>
      <c r="B104" s="42"/>
      <c r="C104" s="43">
        <f>Лист1!D52</f>
        <v>0</v>
      </c>
      <c r="D104" s="43">
        <f>Лист1!F52</f>
        <v>0</v>
      </c>
      <c r="E104" s="43">
        <f>Лист1!H52</f>
        <v>0</v>
      </c>
      <c r="F104" s="43">
        <f>Лист1!I52</f>
        <v>0</v>
      </c>
    </row>
    <row r="105" spans="1:6" ht="15.75">
      <c r="A105" s="44" t="s">
        <v>47</v>
      </c>
      <c r="B105" s="93"/>
      <c r="C105" s="45">
        <f>SUM(C103:C104)</f>
        <v>0</v>
      </c>
      <c r="D105" s="45">
        <f>SUM(D103:D104)</f>
        <v>0</v>
      </c>
      <c r="E105" s="45">
        <f>SUM(E103:E104)</f>
        <v>0</v>
      </c>
      <c r="F105" s="45">
        <f>C105-E105</f>
        <v>0</v>
      </c>
    </row>
    <row r="106" spans="1:6" ht="18">
      <c r="A106" s="46" t="s">
        <v>48</v>
      </c>
      <c r="B106" s="75"/>
      <c r="C106" s="50"/>
      <c r="D106" s="50"/>
      <c r="E106" s="50"/>
      <c r="F106" s="50"/>
    </row>
    <row r="107" spans="1:6" ht="15">
      <c r="A107" s="42" t="s">
        <v>20</v>
      </c>
      <c r="B107" s="93"/>
      <c r="C107" s="43">
        <f>Лист1!D53</f>
        <v>0</v>
      </c>
      <c r="D107" s="43">
        <f>Лист1!F53</f>
        <v>0</v>
      </c>
      <c r="E107" s="43">
        <f>Лист1!H53</f>
        <v>0</v>
      </c>
      <c r="F107" s="43">
        <f>Лист1!I53</f>
        <v>0</v>
      </c>
    </row>
    <row r="108" spans="1:6" ht="15">
      <c r="A108" s="42" t="s">
        <v>21</v>
      </c>
      <c r="B108" s="93"/>
      <c r="C108" s="43">
        <f>Лист1!D54</f>
        <v>0</v>
      </c>
      <c r="D108" s="43">
        <f>Лист1!F54</f>
        <v>0</v>
      </c>
      <c r="E108" s="43">
        <f>Лист1!H54</f>
        <v>0</v>
      </c>
      <c r="F108" s="43">
        <f>Лист1!I54</f>
        <v>0</v>
      </c>
    </row>
    <row r="109" spans="1:6" ht="15.75">
      <c r="A109" s="44" t="s">
        <v>49</v>
      </c>
      <c r="B109" s="93"/>
      <c r="C109" s="45">
        <f>SUM(C107:C108)</f>
        <v>0</v>
      </c>
      <c r="D109" s="45">
        <f>SUM(D107:D108)</f>
        <v>0</v>
      </c>
      <c r="E109" s="45">
        <f>SUM(E107:E108)</f>
        <v>0</v>
      </c>
      <c r="F109" s="45">
        <f>C109-E109</f>
        <v>0</v>
      </c>
    </row>
    <row r="110" spans="1:6" ht="18">
      <c r="A110" s="46" t="s">
        <v>52</v>
      </c>
      <c r="B110" s="75"/>
      <c r="C110" s="50"/>
      <c r="D110" s="50"/>
      <c r="E110" s="50"/>
      <c r="F110" s="50"/>
    </row>
    <row r="111" spans="1:6" ht="15">
      <c r="A111" s="42" t="s">
        <v>20</v>
      </c>
      <c r="B111" s="93"/>
      <c r="C111" s="43">
        <f>Лист1!D55</f>
        <v>0</v>
      </c>
      <c r="D111" s="43">
        <f>Лист1!F55</f>
        <v>0</v>
      </c>
      <c r="E111" s="43">
        <f>Лист1!H55</f>
        <v>0</v>
      </c>
      <c r="F111" s="43">
        <f>Лист1!I55</f>
        <v>0</v>
      </c>
    </row>
    <row r="112" spans="1:6" ht="15">
      <c r="A112" s="42" t="s">
        <v>21</v>
      </c>
      <c r="B112" s="93"/>
      <c r="C112" s="43">
        <f>Лист1!D56</f>
        <v>0</v>
      </c>
      <c r="D112" s="43">
        <f>Лист1!F56</f>
        <v>0</v>
      </c>
      <c r="E112" s="43">
        <f>Лист1!H56</f>
        <v>0</v>
      </c>
      <c r="F112" s="43">
        <f>Лист1!I56</f>
        <v>0</v>
      </c>
    </row>
    <row r="113" spans="1:6" ht="15.75">
      <c r="A113" s="44" t="s">
        <v>53</v>
      </c>
      <c r="B113" s="93"/>
      <c r="C113" s="45">
        <f>SUM(C111:C112)</f>
        <v>0</v>
      </c>
      <c r="D113" s="45">
        <f>SUM(D111:D112)</f>
        <v>0</v>
      </c>
      <c r="E113" s="45">
        <f>SUM(E111:E112)</f>
        <v>0</v>
      </c>
      <c r="F113" s="45">
        <f>C113-E113</f>
        <v>0</v>
      </c>
    </row>
    <row r="114" spans="1:6" ht="15.75">
      <c r="A114" s="76"/>
      <c r="B114" s="80"/>
      <c r="C114" s="78"/>
      <c r="D114" s="78"/>
      <c r="E114" s="78"/>
      <c r="F114" s="78"/>
    </row>
    <row r="115" ht="20.25">
      <c r="A115" s="23" t="s">
        <v>33</v>
      </c>
    </row>
    <row r="117" spans="1:6" ht="54">
      <c r="A117" s="51" t="s">
        <v>26</v>
      </c>
      <c r="B117" s="51" t="s">
        <v>15</v>
      </c>
      <c r="C117" s="51" t="s">
        <v>9</v>
      </c>
      <c r="D117" s="51" t="s">
        <v>16</v>
      </c>
      <c r="E117" s="51" t="s">
        <v>17</v>
      </c>
      <c r="F117" s="51" t="s">
        <v>13</v>
      </c>
    </row>
    <row r="118" spans="1:6" ht="18">
      <c r="A118" s="56" t="s">
        <v>18</v>
      </c>
      <c r="B118" s="57"/>
      <c r="C118" s="57"/>
      <c r="D118" s="57"/>
      <c r="E118" s="57"/>
      <c r="F118" s="57"/>
    </row>
    <row r="119" spans="1:6" ht="15">
      <c r="A119" s="52" t="s">
        <v>20</v>
      </c>
      <c r="B119" s="52"/>
      <c r="C119" s="53">
        <f>Лист1!D60</f>
        <v>0</v>
      </c>
      <c r="D119" s="53">
        <f>C119</f>
        <v>0</v>
      </c>
      <c r="E119" s="53">
        <f>Лист1!H60</f>
        <v>0</v>
      </c>
      <c r="F119" s="53">
        <f>Лист1!I60</f>
        <v>0</v>
      </c>
    </row>
    <row r="120" spans="1:6" ht="15">
      <c r="A120" s="52" t="s">
        <v>21</v>
      </c>
      <c r="B120" s="52"/>
      <c r="C120" s="53">
        <f>Лист1!D61</f>
        <v>0</v>
      </c>
      <c r="D120" s="53">
        <f>C120</f>
        <v>0</v>
      </c>
      <c r="E120" s="53">
        <f>Лист1!H61</f>
        <v>0</v>
      </c>
      <c r="F120" s="53">
        <f>Лист1!I61</f>
        <v>0</v>
      </c>
    </row>
    <row r="121" spans="1:6" ht="15.75">
      <c r="A121" s="54" t="s">
        <v>19</v>
      </c>
      <c r="B121" s="54"/>
      <c r="C121" s="65">
        <f>SUM(C119:C120)</f>
        <v>0</v>
      </c>
      <c r="D121" s="65">
        <f>SUM(D119:D120)</f>
        <v>0</v>
      </c>
      <c r="E121" s="65">
        <f>SUM(E119:E120)</f>
        <v>0</v>
      </c>
      <c r="F121" s="65">
        <f>C121-E121</f>
        <v>0</v>
      </c>
    </row>
    <row r="122" spans="1:6" ht="18">
      <c r="A122" s="56" t="s">
        <v>22</v>
      </c>
      <c r="B122" s="96"/>
      <c r="C122" s="96"/>
      <c r="D122" s="96"/>
      <c r="E122" s="96"/>
      <c r="F122" s="96"/>
    </row>
    <row r="123" spans="1:6" ht="15">
      <c r="A123" s="52" t="s">
        <v>20</v>
      </c>
      <c r="B123" s="52"/>
      <c r="C123" s="53">
        <f>Лист1!D62</f>
        <v>0</v>
      </c>
      <c r="D123" s="53">
        <f>C123</f>
        <v>0</v>
      </c>
      <c r="E123" s="53">
        <f>Лист1!H62</f>
        <v>0</v>
      </c>
      <c r="F123" s="53">
        <f>Лист1!I62</f>
        <v>0</v>
      </c>
    </row>
    <row r="124" spans="1:6" ht="15">
      <c r="A124" s="52" t="s">
        <v>21</v>
      </c>
      <c r="B124" s="52"/>
      <c r="C124" s="53">
        <f>Лист1!D63</f>
        <v>0</v>
      </c>
      <c r="D124" s="53">
        <f>C124</f>
        <v>0</v>
      </c>
      <c r="E124" s="53">
        <f>Лист1!H63</f>
        <v>0</v>
      </c>
      <c r="F124" s="53">
        <f>Лист1!I63</f>
        <v>0</v>
      </c>
    </row>
    <row r="125" spans="1:6" ht="15.75">
      <c r="A125" s="54" t="s">
        <v>23</v>
      </c>
      <c r="B125" s="54"/>
      <c r="C125" s="55">
        <f>SUM(C123:C124)</f>
        <v>0</v>
      </c>
      <c r="D125" s="55">
        <f>SUM(D123:D124)</f>
        <v>0</v>
      </c>
      <c r="E125" s="55">
        <f>SUM(E123:E124)</f>
        <v>0</v>
      </c>
      <c r="F125" s="55">
        <f>C125-E125</f>
        <v>0</v>
      </c>
    </row>
    <row r="126" spans="1:6" ht="18">
      <c r="A126" s="56" t="s">
        <v>25</v>
      </c>
      <c r="B126" s="58"/>
      <c r="C126" s="58"/>
      <c r="D126" s="58"/>
      <c r="E126" s="58"/>
      <c r="F126" s="58"/>
    </row>
    <row r="127" spans="1:6" ht="15">
      <c r="A127" s="52" t="s">
        <v>20</v>
      </c>
      <c r="B127" s="52"/>
      <c r="C127" s="53">
        <f>Лист1!D64</f>
        <v>0</v>
      </c>
      <c r="D127" s="53">
        <f>C127</f>
        <v>0</v>
      </c>
      <c r="E127" s="53">
        <f>Лист1!H64</f>
        <v>0</v>
      </c>
      <c r="F127" s="53">
        <f>Лист1!I64</f>
        <v>0</v>
      </c>
    </row>
    <row r="128" spans="1:6" ht="15">
      <c r="A128" s="52" t="s">
        <v>21</v>
      </c>
      <c r="B128" s="52"/>
      <c r="C128" s="53">
        <f>Лист1!D65</f>
        <v>0</v>
      </c>
      <c r="D128" s="53">
        <f>C128</f>
        <v>0</v>
      </c>
      <c r="E128" s="53">
        <f>Лист1!H65</f>
        <v>0</v>
      </c>
      <c r="F128" s="53">
        <f>Лист1!I65</f>
        <v>0</v>
      </c>
    </row>
    <row r="129" spans="1:6" ht="15.75">
      <c r="A129" s="54" t="s">
        <v>24</v>
      </c>
      <c r="B129" s="54"/>
      <c r="C129" s="65">
        <f>SUM(C127:C128)</f>
        <v>0</v>
      </c>
      <c r="D129" s="65">
        <f>SUM(D127:D128)</f>
        <v>0</v>
      </c>
      <c r="E129" s="65">
        <f>SUM(E127:E128)</f>
        <v>0</v>
      </c>
      <c r="F129" s="65">
        <f>C129-E129</f>
        <v>0</v>
      </c>
    </row>
    <row r="130" spans="1:6" ht="18">
      <c r="A130" s="56" t="s">
        <v>36</v>
      </c>
      <c r="B130" s="59"/>
      <c r="C130" s="60"/>
      <c r="D130" s="60"/>
      <c r="E130" s="84"/>
      <c r="F130" s="60"/>
    </row>
    <row r="131" spans="1:6" ht="15">
      <c r="A131" s="52" t="s">
        <v>20</v>
      </c>
      <c r="B131" s="52"/>
      <c r="C131" s="53">
        <f>Лист1!D66</f>
        <v>0</v>
      </c>
      <c r="D131" s="53">
        <f>C131</f>
        <v>0</v>
      </c>
      <c r="E131" s="53">
        <f>Лист1!H66</f>
        <v>0</v>
      </c>
      <c r="F131" s="53">
        <f>Лист1!I66</f>
        <v>0</v>
      </c>
    </row>
    <row r="132" spans="1:6" ht="15">
      <c r="A132" s="52" t="s">
        <v>21</v>
      </c>
      <c r="B132" s="52"/>
      <c r="C132" s="53">
        <f>Лист1!D67</f>
        <v>0</v>
      </c>
      <c r="D132" s="53">
        <f>C132</f>
        <v>0</v>
      </c>
      <c r="E132" s="53">
        <f>Лист1!H67</f>
        <v>0</v>
      </c>
      <c r="F132" s="53">
        <f>Лист1!I67</f>
        <v>0</v>
      </c>
    </row>
    <row r="133" spans="1:6" ht="15.75">
      <c r="A133" s="54" t="s">
        <v>37</v>
      </c>
      <c r="B133" s="54"/>
      <c r="C133" s="65">
        <f>SUM(C131:C132)</f>
        <v>0</v>
      </c>
      <c r="D133" s="65">
        <f>SUM(D131:D132)</f>
        <v>0</v>
      </c>
      <c r="E133" s="65">
        <f>SUM(E131:E132)</f>
        <v>0</v>
      </c>
      <c r="F133" s="65">
        <f>C133-E133</f>
        <v>0</v>
      </c>
    </row>
    <row r="134" spans="1:6" ht="18">
      <c r="A134" s="56" t="s">
        <v>42</v>
      </c>
      <c r="B134" s="81"/>
      <c r="C134" s="81"/>
      <c r="D134" s="81"/>
      <c r="E134" s="81"/>
      <c r="F134" s="81"/>
    </row>
    <row r="135" spans="1:6" ht="15">
      <c r="A135" s="52" t="s">
        <v>20</v>
      </c>
      <c r="B135" s="52"/>
      <c r="C135" s="53">
        <f>Лист1!D68</f>
        <v>0</v>
      </c>
      <c r="D135" s="53">
        <f>C135</f>
        <v>0</v>
      </c>
      <c r="E135" s="53">
        <f>Лист1!H68</f>
        <v>0</v>
      </c>
      <c r="F135" s="53">
        <f>Лист1!I68</f>
        <v>0</v>
      </c>
    </row>
    <row r="136" spans="1:6" ht="15">
      <c r="A136" s="52" t="s">
        <v>21</v>
      </c>
      <c r="B136" s="52"/>
      <c r="C136" s="53">
        <f>Лист1!D69</f>
        <v>0</v>
      </c>
      <c r="D136" s="53">
        <f>C136</f>
        <v>0</v>
      </c>
      <c r="E136" s="53">
        <f>Лист1!H69</f>
        <v>0</v>
      </c>
      <c r="F136" s="53">
        <f>Лист1!I69</f>
        <v>0</v>
      </c>
    </row>
    <row r="137" spans="1:6" ht="15.75">
      <c r="A137" s="54" t="s">
        <v>43</v>
      </c>
      <c r="B137" s="97"/>
      <c r="C137" s="65">
        <f>SUM(C135:C136)</f>
        <v>0</v>
      </c>
      <c r="D137" s="65">
        <f>SUM(D135:D136)</f>
        <v>0</v>
      </c>
      <c r="E137" s="65">
        <f>SUM(E135:E136)</f>
        <v>0</v>
      </c>
      <c r="F137" s="65">
        <f>C137-E137</f>
        <v>0</v>
      </c>
    </row>
    <row r="138" spans="1:6" ht="18">
      <c r="A138" s="56" t="s">
        <v>46</v>
      </c>
      <c r="B138" s="81"/>
      <c r="C138" s="81"/>
      <c r="D138" s="81"/>
      <c r="E138" s="81"/>
      <c r="F138" s="81"/>
    </row>
    <row r="139" spans="1:6" ht="15">
      <c r="A139" s="52" t="s">
        <v>20</v>
      </c>
      <c r="B139" s="52"/>
      <c r="C139" s="53">
        <f>Лист1!D70</f>
        <v>0</v>
      </c>
      <c r="D139" s="53">
        <f>C139</f>
        <v>0</v>
      </c>
      <c r="E139" s="53">
        <f>Лист1!H70</f>
        <v>0</v>
      </c>
      <c r="F139" s="53">
        <f>Лист1!I70</f>
        <v>0</v>
      </c>
    </row>
    <row r="140" spans="1:6" ht="15">
      <c r="A140" s="52" t="s">
        <v>21</v>
      </c>
      <c r="B140" s="52"/>
      <c r="C140" s="53">
        <f>Лист1!D71</f>
        <v>0</v>
      </c>
      <c r="D140" s="53">
        <f>C140</f>
        <v>0</v>
      </c>
      <c r="E140" s="53">
        <f>Лист1!H71</f>
        <v>0</v>
      </c>
      <c r="F140" s="53">
        <f>Лист1!I71</f>
        <v>0</v>
      </c>
    </row>
    <row r="141" spans="1:6" ht="15.75">
      <c r="A141" s="54" t="s">
        <v>47</v>
      </c>
      <c r="B141" s="97"/>
      <c r="C141" s="65">
        <f>SUM(C139:C140)</f>
        <v>0</v>
      </c>
      <c r="D141" s="65">
        <f>SUM(D139:D140)</f>
        <v>0</v>
      </c>
      <c r="E141" s="65">
        <f>SUM(E139:E140)</f>
        <v>0</v>
      </c>
      <c r="F141" s="65">
        <f>C141-E141</f>
        <v>0</v>
      </c>
    </row>
    <row r="142" spans="1:6" ht="18">
      <c r="A142" s="56" t="s">
        <v>48</v>
      </c>
      <c r="B142" s="81"/>
      <c r="C142" s="81"/>
      <c r="D142" s="81"/>
      <c r="E142" s="81"/>
      <c r="F142" s="81"/>
    </row>
    <row r="143" spans="1:6" ht="15">
      <c r="A143" s="52" t="s">
        <v>20</v>
      </c>
      <c r="B143" s="52"/>
      <c r="C143" s="53">
        <f>Лист1!D72</f>
        <v>0</v>
      </c>
      <c r="D143" s="53">
        <f>C143</f>
        <v>0</v>
      </c>
      <c r="E143" s="53">
        <f>Лист1!H72</f>
        <v>0</v>
      </c>
      <c r="F143" s="53">
        <f>Лист1!I72</f>
        <v>0</v>
      </c>
    </row>
    <row r="144" spans="1:6" ht="15">
      <c r="A144" s="52" t="s">
        <v>21</v>
      </c>
      <c r="B144" s="52"/>
      <c r="C144" s="53">
        <f>Лист1!D73</f>
        <v>0</v>
      </c>
      <c r="D144" s="53">
        <f>C144</f>
        <v>0</v>
      </c>
      <c r="E144" s="53">
        <f>Лист1!H73</f>
        <v>0</v>
      </c>
      <c r="F144" s="53">
        <f>Лист1!I73</f>
        <v>0</v>
      </c>
    </row>
    <row r="145" spans="1:6" ht="15.75">
      <c r="A145" s="54" t="s">
        <v>49</v>
      </c>
      <c r="B145" s="97"/>
      <c r="C145" s="65">
        <f>SUM(C143:C144)</f>
        <v>0</v>
      </c>
      <c r="D145" s="65">
        <f>SUM(D143:D144)</f>
        <v>0</v>
      </c>
      <c r="E145" s="65">
        <f>SUM(E143:E144)</f>
        <v>0</v>
      </c>
      <c r="F145" s="65">
        <f>C145-E145</f>
        <v>0</v>
      </c>
    </row>
    <row r="146" spans="1:6" ht="18">
      <c r="A146" s="56" t="s">
        <v>52</v>
      </c>
      <c r="B146" s="81"/>
      <c r="C146" s="60"/>
      <c r="D146" s="60"/>
      <c r="E146" s="60"/>
      <c r="F146" s="60"/>
    </row>
    <row r="147" spans="1:6" ht="15">
      <c r="A147" s="52" t="s">
        <v>20</v>
      </c>
      <c r="B147" s="97"/>
      <c r="C147" s="53">
        <f>Лист1!D74</f>
        <v>0</v>
      </c>
      <c r="D147" s="53">
        <f>C147</f>
        <v>0</v>
      </c>
      <c r="E147" s="53">
        <f>Лист1!H74</f>
        <v>0</v>
      </c>
      <c r="F147" s="53">
        <f>Лист1!I74</f>
        <v>0</v>
      </c>
    </row>
    <row r="148" spans="1:6" ht="15">
      <c r="A148" s="52" t="s">
        <v>21</v>
      </c>
      <c r="B148" s="97"/>
      <c r="C148" s="53">
        <f>Лист1!D75</f>
        <v>0</v>
      </c>
      <c r="D148" s="53">
        <f>C148</f>
        <v>0</v>
      </c>
      <c r="E148" s="53">
        <f>Лист1!H75</f>
        <v>0</v>
      </c>
      <c r="F148" s="53">
        <f>Лист1!I75</f>
        <v>0</v>
      </c>
    </row>
    <row r="149" spans="1:6" ht="15.75">
      <c r="A149" s="54" t="s">
        <v>53</v>
      </c>
      <c r="B149" s="97"/>
      <c r="C149" s="65">
        <f>SUM(C147:C148)</f>
        <v>0</v>
      </c>
      <c r="D149" s="65">
        <f>SUM(D147:D148)</f>
        <v>0</v>
      </c>
      <c r="E149" s="65">
        <f>SUM(E147:E148)</f>
        <v>0</v>
      </c>
      <c r="F149" s="65">
        <f>C149-E149</f>
        <v>0</v>
      </c>
    </row>
  </sheetData>
  <sheetProtection sheet="1" formatCells="0" formatColumns="0" formatRows="0" insertColumns="0" insertRows="0" insertHyperlinks="0" deleteColumns="0" deleteRows="0" sort="0" autoFilter="0" pivotTables="0"/>
  <protectedRanges>
    <protectedRange sqref="B9:B149" name="Диапазон1"/>
  </protectedRange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PageLayoutView="0" workbookViewId="0" topLeftCell="A50">
      <selection activeCell="B74" sqref="B74"/>
    </sheetView>
  </sheetViews>
  <sheetFormatPr defaultColWidth="9.00390625" defaultRowHeight="12.75"/>
  <cols>
    <col min="1" max="1" width="12.625" style="0" customWidth="1"/>
    <col min="2" max="2" width="7.125" style="0" customWidth="1"/>
    <col min="3" max="3" width="11.875" style="0" customWidth="1"/>
    <col min="4" max="4" width="12.625" style="0" customWidth="1"/>
    <col min="5" max="5" width="22.625" style="0" customWidth="1"/>
    <col min="6" max="6" width="11.25390625" style="0" customWidth="1"/>
    <col min="7" max="7" width="22.625" style="0" customWidth="1"/>
    <col min="8" max="8" width="10.625" style="14" customWidth="1"/>
    <col min="9" max="9" width="17.875" style="0" customWidth="1"/>
  </cols>
  <sheetData>
    <row r="1" ht="33.75" customHeight="1">
      <c r="A1" s="23" t="s">
        <v>30</v>
      </c>
    </row>
    <row r="2" spans="1:9" s="1" customFormat="1" ht="90" customHeight="1">
      <c r="A2" s="6" t="s">
        <v>7</v>
      </c>
      <c r="B2" s="6" t="s">
        <v>8</v>
      </c>
      <c r="C2" s="6" t="s">
        <v>14</v>
      </c>
      <c r="D2" s="6" t="s">
        <v>9</v>
      </c>
      <c r="E2" s="6" t="s">
        <v>12</v>
      </c>
      <c r="F2" s="6" t="s">
        <v>10</v>
      </c>
      <c r="G2" s="6" t="s">
        <v>11</v>
      </c>
      <c r="H2" s="12" t="s">
        <v>4</v>
      </c>
      <c r="I2" s="6" t="s">
        <v>13</v>
      </c>
    </row>
    <row r="3" spans="1:9" ht="12.75">
      <c r="A3" s="3" t="s">
        <v>2</v>
      </c>
      <c r="B3" s="3">
        <f>Лист2!B10</f>
        <v>0</v>
      </c>
      <c r="C3" s="5">
        <v>0.48</v>
      </c>
      <c r="D3" s="5">
        <f aca="true" t="shared" si="0" ref="D3:D18">B3*C3</f>
        <v>0</v>
      </c>
      <c r="E3" s="2">
        <v>0.476709487359473</v>
      </c>
      <c r="F3" s="5">
        <f aca="true" t="shared" si="1" ref="F3:F18">E3*B3</f>
        <v>0</v>
      </c>
      <c r="G3" s="2">
        <v>0.0429038533862352</v>
      </c>
      <c r="H3" s="13">
        <f aca="true" t="shared" si="2" ref="H3:H18">B3*G3</f>
        <v>0</v>
      </c>
      <c r="I3" s="5">
        <f aca="true" t="shared" si="3" ref="I3:I18">D3-H3</f>
        <v>0</v>
      </c>
    </row>
    <row r="4" spans="1:9" ht="12.75">
      <c r="A4" s="3" t="s">
        <v>3</v>
      </c>
      <c r="B4" s="3">
        <f>Лист2!B11</f>
        <v>0</v>
      </c>
      <c r="C4" s="5">
        <v>0.63</v>
      </c>
      <c r="D4" s="5">
        <f t="shared" si="0"/>
        <v>0</v>
      </c>
      <c r="E4" s="2">
        <v>0.625681202159309</v>
      </c>
      <c r="F4" s="5">
        <f t="shared" si="1"/>
        <v>0</v>
      </c>
      <c r="G4" s="2">
        <v>0.0563113081943378</v>
      </c>
      <c r="H4" s="13">
        <f t="shared" si="2"/>
        <v>0</v>
      </c>
      <c r="I4" s="5">
        <f t="shared" si="3"/>
        <v>0</v>
      </c>
    </row>
    <row r="5" spans="1:9" ht="12.75">
      <c r="A5" s="3" t="s">
        <v>0</v>
      </c>
      <c r="B5" s="3">
        <f>Лист2!B14</f>
        <v>0</v>
      </c>
      <c r="C5" s="5">
        <v>0.08</v>
      </c>
      <c r="D5" s="5">
        <f t="shared" si="0"/>
        <v>0</v>
      </c>
      <c r="E5" s="2">
        <v>0.0708723302925612</v>
      </c>
      <c r="F5" s="5">
        <f t="shared" si="1"/>
        <v>0</v>
      </c>
      <c r="G5" s="2">
        <v>0.00637850972633051</v>
      </c>
      <c r="H5" s="13">
        <f t="shared" si="2"/>
        <v>0</v>
      </c>
      <c r="I5" s="5">
        <f t="shared" si="3"/>
        <v>0</v>
      </c>
    </row>
    <row r="6" spans="1:9" ht="12.75">
      <c r="A6" s="3" t="s">
        <v>1</v>
      </c>
      <c r="B6" s="3">
        <f>Лист2!B15</f>
        <v>0</v>
      </c>
      <c r="C6" s="5">
        <v>0.45</v>
      </c>
      <c r="D6" s="5">
        <f t="shared" si="0"/>
        <v>0</v>
      </c>
      <c r="E6" s="2">
        <v>0.398656857895657</v>
      </c>
      <c r="F6" s="5">
        <f t="shared" si="1"/>
        <v>0</v>
      </c>
      <c r="G6" s="2">
        <v>0.0358791172106091</v>
      </c>
      <c r="H6" s="13">
        <f t="shared" si="2"/>
        <v>0</v>
      </c>
      <c r="I6" s="5">
        <f t="shared" si="3"/>
        <v>0</v>
      </c>
    </row>
    <row r="7" spans="1:9" ht="12.75">
      <c r="A7" s="3" t="s">
        <v>5</v>
      </c>
      <c r="B7" s="3">
        <f>Лист2!B18</f>
        <v>0</v>
      </c>
      <c r="C7" s="5">
        <v>0.92</v>
      </c>
      <c r="D7" s="5">
        <f t="shared" si="0"/>
        <v>0</v>
      </c>
      <c r="E7" s="2">
        <v>0.863767973306677</v>
      </c>
      <c r="F7" s="5">
        <f t="shared" si="1"/>
        <v>0</v>
      </c>
      <c r="G7" s="4">
        <v>0.077739117597601</v>
      </c>
      <c r="H7" s="13">
        <f t="shared" si="2"/>
        <v>0</v>
      </c>
      <c r="I7" s="5">
        <f t="shared" si="3"/>
        <v>0</v>
      </c>
    </row>
    <row r="8" spans="1:9" ht="12.75">
      <c r="A8" s="3" t="s">
        <v>6</v>
      </c>
      <c r="B8" s="3">
        <f>Лист2!B19</f>
        <v>0</v>
      </c>
      <c r="C8" s="5">
        <v>1.15</v>
      </c>
      <c r="D8" s="5">
        <f t="shared" si="0"/>
        <v>0</v>
      </c>
      <c r="E8" s="2">
        <v>1.07970996663335</v>
      </c>
      <c r="F8" s="5">
        <f t="shared" si="1"/>
        <v>0</v>
      </c>
      <c r="G8" s="4">
        <v>0.0971738969970013</v>
      </c>
      <c r="H8" s="13">
        <f t="shared" si="2"/>
        <v>0</v>
      </c>
      <c r="I8" s="5">
        <f t="shared" si="3"/>
        <v>0</v>
      </c>
    </row>
    <row r="9" spans="1:9" ht="12.75">
      <c r="A9" s="3" t="s">
        <v>38</v>
      </c>
      <c r="B9" s="3">
        <f>Лист2!B22</f>
        <v>0</v>
      </c>
      <c r="C9" s="3">
        <v>2.08</v>
      </c>
      <c r="D9" s="5">
        <f t="shared" si="0"/>
        <v>0</v>
      </c>
      <c r="E9" s="2">
        <v>1.95866558459846</v>
      </c>
      <c r="F9" s="5">
        <f t="shared" si="1"/>
        <v>0</v>
      </c>
      <c r="G9" s="2">
        <v>0.176279902613861</v>
      </c>
      <c r="H9" s="13">
        <f t="shared" si="2"/>
        <v>0</v>
      </c>
      <c r="I9" s="5">
        <f t="shared" si="3"/>
        <v>0</v>
      </c>
    </row>
    <row r="10" spans="1:9" ht="12.75">
      <c r="A10" s="3" t="s">
        <v>39</v>
      </c>
      <c r="B10" s="3">
        <f>Лист2!B23</f>
        <v>0</v>
      </c>
      <c r="C10" s="3">
        <v>2.59</v>
      </c>
      <c r="D10" s="5">
        <f t="shared" si="0"/>
        <v>0</v>
      </c>
      <c r="E10" s="2">
        <v>2.43891531928364</v>
      </c>
      <c r="F10" s="5">
        <f t="shared" si="1"/>
        <v>0</v>
      </c>
      <c r="G10" s="2">
        <v>0.219502378735528</v>
      </c>
      <c r="H10" s="13">
        <f t="shared" si="2"/>
        <v>0</v>
      </c>
      <c r="I10" s="5">
        <f t="shared" si="3"/>
        <v>0</v>
      </c>
    </row>
    <row r="11" spans="1:9" ht="12.75">
      <c r="A11" s="3" t="s">
        <v>40</v>
      </c>
      <c r="B11" s="3">
        <f>Лист2!B26</f>
        <v>0</v>
      </c>
      <c r="C11" s="3">
        <v>2.57</v>
      </c>
      <c r="D11" s="5">
        <f t="shared" si="0"/>
        <v>0</v>
      </c>
      <c r="E11" s="2">
        <v>2.47210981259542</v>
      </c>
      <c r="F11" s="5">
        <f t="shared" si="1"/>
        <v>0</v>
      </c>
      <c r="G11" s="2">
        <v>0.222489883133588</v>
      </c>
      <c r="H11" s="13">
        <f t="shared" si="2"/>
        <v>0</v>
      </c>
      <c r="I11" s="5">
        <f t="shared" si="3"/>
        <v>0</v>
      </c>
    </row>
    <row r="12" spans="1:9" ht="12.75">
      <c r="A12" s="69" t="s">
        <v>41</v>
      </c>
      <c r="B12" s="3">
        <f>Лист2!B27</f>
        <v>0</v>
      </c>
      <c r="C12" s="3">
        <v>3.2</v>
      </c>
      <c r="D12" s="5">
        <f t="shared" si="0"/>
        <v>0</v>
      </c>
      <c r="E12" s="2">
        <v>3.07811338533282</v>
      </c>
      <c r="F12" s="5">
        <f t="shared" si="1"/>
        <v>0</v>
      </c>
      <c r="G12" s="2">
        <v>0.277030204679954</v>
      </c>
      <c r="H12" s="13">
        <f t="shared" si="2"/>
        <v>0</v>
      </c>
      <c r="I12" s="5">
        <f t="shared" si="3"/>
        <v>0</v>
      </c>
    </row>
    <row r="13" spans="1:9" ht="12.75">
      <c r="A13" s="69" t="s">
        <v>44</v>
      </c>
      <c r="B13" s="3">
        <f>Лист2!B30</f>
        <v>0</v>
      </c>
      <c r="C13" s="3">
        <v>3.2</v>
      </c>
      <c r="D13" s="5">
        <f t="shared" si="0"/>
        <v>0</v>
      </c>
      <c r="E13" s="2">
        <v>3.14201462845445</v>
      </c>
      <c r="F13" s="5">
        <f t="shared" si="1"/>
        <v>0</v>
      </c>
      <c r="G13" s="2">
        <v>0.282781316560901</v>
      </c>
      <c r="H13" s="13">
        <f t="shared" si="2"/>
        <v>0</v>
      </c>
      <c r="I13" s="5">
        <f t="shared" si="3"/>
        <v>0</v>
      </c>
    </row>
    <row r="14" spans="1:9" ht="12.75">
      <c r="A14" s="69" t="s">
        <v>45</v>
      </c>
      <c r="B14" s="3">
        <f>Лист2!B31</f>
        <v>0</v>
      </c>
      <c r="C14" s="3">
        <v>3.2</v>
      </c>
      <c r="D14" s="5">
        <f t="shared" si="0"/>
        <v>0</v>
      </c>
      <c r="E14" s="2">
        <v>3.14201462845445</v>
      </c>
      <c r="F14" s="5">
        <f t="shared" si="1"/>
        <v>0</v>
      </c>
      <c r="G14" s="2">
        <v>0.282781316560901</v>
      </c>
      <c r="H14" s="13">
        <f t="shared" si="2"/>
        <v>0</v>
      </c>
      <c r="I14" s="5">
        <f t="shared" si="3"/>
        <v>0</v>
      </c>
    </row>
    <row r="15" spans="1:9" ht="12.75">
      <c r="A15" s="69" t="s">
        <v>50</v>
      </c>
      <c r="B15" s="3">
        <f>Лист2!B34</f>
        <v>0</v>
      </c>
      <c r="C15" s="3">
        <v>0.45</v>
      </c>
      <c r="D15" s="5">
        <f t="shared" si="0"/>
        <v>0</v>
      </c>
      <c r="E15" s="2">
        <v>0.392594595776286</v>
      </c>
      <c r="F15" s="5">
        <f t="shared" si="1"/>
        <v>0</v>
      </c>
      <c r="G15" s="2">
        <v>0.0510372974509172</v>
      </c>
      <c r="H15" s="13">
        <f t="shared" si="2"/>
        <v>0</v>
      </c>
      <c r="I15" s="5">
        <f t="shared" si="3"/>
        <v>0</v>
      </c>
    </row>
    <row r="16" spans="1:9" ht="12.75">
      <c r="A16" s="69" t="s">
        <v>51</v>
      </c>
      <c r="B16" s="3">
        <f>Лист2!B35</f>
        <v>0</v>
      </c>
      <c r="C16" s="3">
        <v>0.45</v>
      </c>
      <c r="D16" s="5">
        <f t="shared" si="0"/>
        <v>0</v>
      </c>
      <c r="E16" s="2">
        <v>0.392594595776286</v>
      </c>
      <c r="F16" s="5">
        <f t="shared" si="1"/>
        <v>0</v>
      </c>
      <c r="G16" s="2">
        <v>0.0510372974509172</v>
      </c>
      <c r="H16" s="13">
        <f t="shared" si="2"/>
        <v>0</v>
      </c>
      <c r="I16" s="5">
        <f t="shared" si="3"/>
        <v>0</v>
      </c>
    </row>
    <row r="17" spans="1:9" ht="12.75">
      <c r="A17" s="69" t="s">
        <v>54</v>
      </c>
      <c r="B17" s="3">
        <f>Лист2!B38</f>
        <v>0</v>
      </c>
      <c r="C17" s="3">
        <v>1.97</v>
      </c>
      <c r="D17" s="5">
        <f t="shared" si="0"/>
        <v>0</v>
      </c>
      <c r="E17" s="2">
        <v>1.9153467177261</v>
      </c>
      <c r="F17" s="5">
        <f t="shared" si="1"/>
        <v>0</v>
      </c>
      <c r="G17" s="2">
        <v>0.248995073304392</v>
      </c>
      <c r="H17" s="13">
        <f t="shared" si="2"/>
        <v>0</v>
      </c>
      <c r="I17" s="5">
        <f t="shared" si="3"/>
        <v>0</v>
      </c>
    </row>
    <row r="18" spans="1:9" ht="12.75">
      <c r="A18" s="69" t="s">
        <v>55</v>
      </c>
      <c r="B18" s="3">
        <f>Лист2!B39</f>
        <v>0</v>
      </c>
      <c r="C18" s="3">
        <v>1.97</v>
      </c>
      <c r="D18" s="5">
        <f t="shared" si="0"/>
        <v>0</v>
      </c>
      <c r="E18" s="2">
        <v>1.9153467177261</v>
      </c>
      <c r="F18" s="5">
        <f t="shared" si="1"/>
        <v>0</v>
      </c>
      <c r="G18" s="2">
        <v>0.248995073304392</v>
      </c>
      <c r="H18" s="13">
        <f t="shared" si="2"/>
        <v>0</v>
      </c>
      <c r="I18" s="5">
        <f t="shared" si="3"/>
        <v>0</v>
      </c>
    </row>
    <row r="19" spans="1:9" ht="12.75">
      <c r="A19" s="66"/>
      <c r="B19" s="66"/>
      <c r="C19" s="66"/>
      <c r="D19" s="66"/>
      <c r="E19" s="67"/>
      <c r="F19" s="66"/>
      <c r="G19" s="66"/>
      <c r="H19" s="68"/>
      <c r="I19" s="66"/>
    </row>
    <row r="20" ht="20.25">
      <c r="A20" s="23" t="s">
        <v>28</v>
      </c>
    </row>
    <row r="21" spans="1:9" ht="76.5">
      <c r="A21" s="6" t="s">
        <v>7</v>
      </c>
      <c r="B21" s="6" t="s">
        <v>8</v>
      </c>
      <c r="C21" s="6" t="s">
        <v>14</v>
      </c>
      <c r="D21" s="6" t="s">
        <v>9</v>
      </c>
      <c r="E21" s="6" t="s">
        <v>12</v>
      </c>
      <c r="F21" s="6" t="s">
        <v>10</v>
      </c>
      <c r="G21" s="6" t="s">
        <v>29</v>
      </c>
      <c r="H21" s="12" t="s">
        <v>4</v>
      </c>
      <c r="I21" s="6" t="s">
        <v>13</v>
      </c>
    </row>
    <row r="22" spans="1:9" ht="12.75">
      <c r="A22" s="3" t="s">
        <v>2</v>
      </c>
      <c r="B22" s="3">
        <f>Лист2!B47</f>
        <v>0</v>
      </c>
      <c r="C22" s="5">
        <v>0.48</v>
      </c>
      <c r="D22" s="5">
        <f aca="true" t="shared" si="4" ref="D22:D37">B22*C22</f>
        <v>0</v>
      </c>
      <c r="E22" s="5">
        <v>0.48</v>
      </c>
      <c r="F22" s="5">
        <f aca="true" t="shared" si="5" ref="F22:F37">E22*B22</f>
        <v>0</v>
      </c>
      <c r="G22" s="24"/>
      <c r="H22" s="13">
        <f aca="true" t="shared" si="6" ref="H22:H37">F22*15%</f>
        <v>0</v>
      </c>
      <c r="I22" s="5">
        <f aca="true" t="shared" si="7" ref="I22:I37">D22-H22</f>
        <v>0</v>
      </c>
    </row>
    <row r="23" spans="1:9" ht="12.75">
      <c r="A23" s="3" t="s">
        <v>3</v>
      </c>
      <c r="B23" s="3">
        <f>Лист2!B48</f>
        <v>0</v>
      </c>
      <c r="C23" s="5">
        <v>0.63</v>
      </c>
      <c r="D23" s="5">
        <f t="shared" si="4"/>
        <v>0</v>
      </c>
      <c r="E23" s="5">
        <v>0.63</v>
      </c>
      <c r="F23" s="5">
        <f t="shared" si="5"/>
        <v>0</v>
      </c>
      <c r="G23" s="24"/>
      <c r="H23" s="13">
        <f t="shared" si="6"/>
        <v>0</v>
      </c>
      <c r="I23" s="5">
        <f t="shared" si="7"/>
        <v>0</v>
      </c>
    </row>
    <row r="24" spans="1:9" ht="12.75">
      <c r="A24" s="3" t="s">
        <v>0</v>
      </c>
      <c r="B24" s="3">
        <f>Лист2!B51</f>
        <v>0</v>
      </c>
      <c r="C24" s="5">
        <v>0.08</v>
      </c>
      <c r="D24" s="5">
        <f t="shared" si="4"/>
        <v>0</v>
      </c>
      <c r="E24" s="5">
        <v>0.08</v>
      </c>
      <c r="F24" s="5">
        <f t="shared" si="5"/>
        <v>0</v>
      </c>
      <c r="G24" s="24"/>
      <c r="H24" s="13">
        <f t="shared" si="6"/>
        <v>0</v>
      </c>
      <c r="I24" s="5">
        <f t="shared" si="7"/>
        <v>0</v>
      </c>
    </row>
    <row r="25" spans="1:9" ht="12.75">
      <c r="A25" s="3" t="s">
        <v>1</v>
      </c>
      <c r="B25" s="3">
        <f>Лист2!B52</f>
        <v>0</v>
      </c>
      <c r="C25" s="5">
        <v>0.45</v>
      </c>
      <c r="D25" s="5">
        <f t="shared" si="4"/>
        <v>0</v>
      </c>
      <c r="E25" s="5">
        <v>0.45</v>
      </c>
      <c r="F25" s="5">
        <f t="shared" si="5"/>
        <v>0</v>
      </c>
      <c r="G25" s="24"/>
      <c r="H25" s="13">
        <f t="shared" si="6"/>
        <v>0</v>
      </c>
      <c r="I25" s="5">
        <f t="shared" si="7"/>
        <v>0</v>
      </c>
    </row>
    <row r="26" spans="1:9" ht="12.75">
      <c r="A26" s="3" t="s">
        <v>5</v>
      </c>
      <c r="B26" s="3">
        <f>Лист2!B55</f>
        <v>0</v>
      </c>
      <c r="C26" s="5">
        <v>0.92</v>
      </c>
      <c r="D26" s="5">
        <f t="shared" si="4"/>
        <v>0</v>
      </c>
      <c r="E26" s="5">
        <v>0.92</v>
      </c>
      <c r="F26" s="5">
        <f t="shared" si="5"/>
        <v>0</v>
      </c>
      <c r="G26" s="24"/>
      <c r="H26" s="13">
        <f t="shared" si="6"/>
        <v>0</v>
      </c>
      <c r="I26" s="5">
        <f t="shared" si="7"/>
        <v>0</v>
      </c>
    </row>
    <row r="27" spans="1:9" ht="12.75">
      <c r="A27" s="3" t="s">
        <v>6</v>
      </c>
      <c r="B27" s="3">
        <f>Лист2!B56</f>
        <v>0</v>
      </c>
      <c r="C27" s="5">
        <v>1.15</v>
      </c>
      <c r="D27" s="5">
        <f t="shared" si="4"/>
        <v>0</v>
      </c>
      <c r="E27" s="5">
        <v>1.15</v>
      </c>
      <c r="F27" s="5">
        <f t="shared" si="5"/>
        <v>0</v>
      </c>
      <c r="G27" s="24"/>
      <c r="H27" s="13">
        <f t="shared" si="6"/>
        <v>0</v>
      </c>
      <c r="I27" s="5">
        <f t="shared" si="7"/>
        <v>0</v>
      </c>
    </row>
    <row r="28" spans="1:9" ht="12.75">
      <c r="A28" s="3" t="s">
        <v>38</v>
      </c>
      <c r="B28" s="3">
        <f>Лист2!B59</f>
        <v>0</v>
      </c>
      <c r="C28" s="3">
        <v>2.08</v>
      </c>
      <c r="D28" s="5">
        <f t="shared" si="4"/>
        <v>0</v>
      </c>
      <c r="E28" s="70">
        <v>2.08</v>
      </c>
      <c r="F28" s="5">
        <f t="shared" si="5"/>
        <v>0</v>
      </c>
      <c r="G28" s="3"/>
      <c r="H28" s="13">
        <f t="shared" si="6"/>
        <v>0</v>
      </c>
      <c r="I28" s="5">
        <f t="shared" si="7"/>
        <v>0</v>
      </c>
    </row>
    <row r="29" spans="1:9" ht="12.75">
      <c r="A29" s="3" t="s">
        <v>39</v>
      </c>
      <c r="B29" s="3">
        <f>Лист2!B60</f>
        <v>0</v>
      </c>
      <c r="C29" s="3">
        <v>2.59</v>
      </c>
      <c r="D29" s="5">
        <f t="shared" si="4"/>
        <v>0</v>
      </c>
      <c r="E29" s="3">
        <v>2.59</v>
      </c>
      <c r="F29" s="5">
        <f t="shared" si="5"/>
        <v>0</v>
      </c>
      <c r="G29" s="3"/>
      <c r="H29" s="13">
        <f t="shared" si="6"/>
        <v>0</v>
      </c>
      <c r="I29" s="5">
        <f t="shared" si="7"/>
        <v>0</v>
      </c>
    </row>
    <row r="30" spans="1:9" ht="12.75">
      <c r="A30" s="3" t="s">
        <v>40</v>
      </c>
      <c r="B30" s="3">
        <f>Лист2!B63</f>
        <v>0</v>
      </c>
      <c r="C30" s="3">
        <v>2.57</v>
      </c>
      <c r="D30" s="5">
        <f t="shared" si="4"/>
        <v>0</v>
      </c>
      <c r="E30" s="3">
        <v>2.57</v>
      </c>
      <c r="F30" s="5">
        <f t="shared" si="5"/>
        <v>0</v>
      </c>
      <c r="G30" s="3"/>
      <c r="H30" s="13">
        <f t="shared" si="6"/>
        <v>0</v>
      </c>
      <c r="I30" s="5">
        <f t="shared" si="7"/>
        <v>0</v>
      </c>
    </row>
    <row r="31" spans="1:9" ht="12.75">
      <c r="A31" s="3" t="s">
        <v>41</v>
      </c>
      <c r="B31" s="3">
        <f>Лист2!B64</f>
        <v>0</v>
      </c>
      <c r="C31" s="3">
        <v>3.2</v>
      </c>
      <c r="D31" s="5">
        <f t="shared" si="4"/>
        <v>0</v>
      </c>
      <c r="E31" s="3">
        <v>3.2</v>
      </c>
      <c r="F31" s="5">
        <f t="shared" si="5"/>
        <v>0</v>
      </c>
      <c r="G31" s="3"/>
      <c r="H31" s="13">
        <f t="shared" si="6"/>
        <v>0</v>
      </c>
      <c r="I31" s="5">
        <f t="shared" si="7"/>
        <v>0</v>
      </c>
    </row>
    <row r="32" spans="1:9" ht="12.75">
      <c r="A32" s="3" t="s">
        <v>44</v>
      </c>
      <c r="B32" s="3">
        <f>Лист2!B67</f>
        <v>0</v>
      </c>
      <c r="C32" s="3">
        <v>3.2</v>
      </c>
      <c r="D32" s="5">
        <f t="shared" si="4"/>
        <v>0</v>
      </c>
      <c r="E32" s="3">
        <v>3.2</v>
      </c>
      <c r="F32" s="5">
        <f t="shared" si="5"/>
        <v>0</v>
      </c>
      <c r="G32" s="3"/>
      <c r="H32" s="13">
        <f t="shared" si="6"/>
        <v>0</v>
      </c>
      <c r="I32" s="5">
        <f t="shared" si="7"/>
        <v>0</v>
      </c>
    </row>
    <row r="33" spans="1:9" ht="12.75">
      <c r="A33" s="3" t="s">
        <v>45</v>
      </c>
      <c r="B33" s="3">
        <f>Лист2!B68</f>
        <v>0</v>
      </c>
      <c r="C33" s="3">
        <v>3.2</v>
      </c>
      <c r="D33" s="5">
        <f t="shared" si="4"/>
        <v>0</v>
      </c>
      <c r="E33" s="3">
        <v>3.2</v>
      </c>
      <c r="F33" s="5">
        <f t="shared" si="5"/>
        <v>0</v>
      </c>
      <c r="G33" s="3"/>
      <c r="H33" s="13">
        <f t="shared" si="6"/>
        <v>0</v>
      </c>
      <c r="I33" s="5">
        <f t="shared" si="7"/>
        <v>0</v>
      </c>
    </row>
    <row r="34" spans="1:9" ht="12.75">
      <c r="A34" s="3" t="s">
        <v>50</v>
      </c>
      <c r="B34" s="3">
        <f>Лист2!B71</f>
        <v>0</v>
      </c>
      <c r="C34" s="3">
        <v>0.45</v>
      </c>
      <c r="D34" s="5">
        <f t="shared" si="4"/>
        <v>0</v>
      </c>
      <c r="E34" s="3">
        <v>0.45</v>
      </c>
      <c r="F34" s="5">
        <f t="shared" si="5"/>
        <v>0</v>
      </c>
      <c r="G34" s="3"/>
      <c r="H34" s="13">
        <f t="shared" si="6"/>
        <v>0</v>
      </c>
      <c r="I34" s="5">
        <f t="shared" si="7"/>
        <v>0</v>
      </c>
    </row>
    <row r="35" spans="1:9" ht="12.75">
      <c r="A35" s="3" t="s">
        <v>51</v>
      </c>
      <c r="B35" s="3">
        <f>Лист2!B72</f>
        <v>0</v>
      </c>
      <c r="C35" s="3">
        <v>0.45</v>
      </c>
      <c r="D35" s="5">
        <f t="shared" si="4"/>
        <v>0</v>
      </c>
      <c r="E35" s="3">
        <v>0.45</v>
      </c>
      <c r="F35" s="5">
        <f t="shared" si="5"/>
        <v>0</v>
      </c>
      <c r="G35" s="3"/>
      <c r="H35" s="13">
        <f t="shared" si="6"/>
        <v>0</v>
      </c>
      <c r="I35" s="5">
        <f t="shared" si="7"/>
        <v>0</v>
      </c>
    </row>
    <row r="36" spans="1:9" ht="12.75">
      <c r="A36" s="3" t="s">
        <v>54</v>
      </c>
      <c r="B36" s="3">
        <f>Лист2!B75</f>
        <v>0</v>
      </c>
      <c r="C36" s="3">
        <v>1.97</v>
      </c>
      <c r="D36" s="5">
        <f t="shared" si="4"/>
        <v>0</v>
      </c>
      <c r="E36" s="3">
        <v>1.97</v>
      </c>
      <c r="F36" s="5">
        <f t="shared" si="5"/>
        <v>0</v>
      </c>
      <c r="G36" s="3"/>
      <c r="H36" s="13">
        <f t="shared" si="6"/>
        <v>0</v>
      </c>
      <c r="I36" s="5">
        <f t="shared" si="7"/>
        <v>0</v>
      </c>
    </row>
    <row r="37" spans="1:9" ht="12.75">
      <c r="A37" s="3" t="s">
        <v>55</v>
      </c>
      <c r="B37" s="3">
        <f>Лист2!B76</f>
        <v>0</v>
      </c>
      <c r="C37" s="3">
        <v>1.97</v>
      </c>
      <c r="D37" s="5">
        <f t="shared" si="4"/>
        <v>0</v>
      </c>
      <c r="E37" s="3">
        <v>1.97</v>
      </c>
      <c r="F37" s="5">
        <f t="shared" si="5"/>
        <v>0</v>
      </c>
      <c r="G37" s="3"/>
      <c r="H37" s="13">
        <f t="shared" si="6"/>
        <v>0</v>
      </c>
      <c r="I37" s="5">
        <f t="shared" si="7"/>
        <v>0</v>
      </c>
    </row>
    <row r="39" ht="20.25">
      <c r="A39" s="23" t="s">
        <v>31</v>
      </c>
    </row>
    <row r="40" spans="1:9" ht="76.5">
      <c r="A40" s="6" t="s">
        <v>7</v>
      </c>
      <c r="B40" s="6" t="s">
        <v>8</v>
      </c>
      <c r="C40" s="6" t="s">
        <v>14</v>
      </c>
      <c r="D40" s="6" t="s">
        <v>9</v>
      </c>
      <c r="E40" s="6" t="s">
        <v>12</v>
      </c>
      <c r="F40" s="6" t="s">
        <v>10</v>
      </c>
      <c r="G40" s="6" t="s">
        <v>11</v>
      </c>
      <c r="H40" s="12" t="s">
        <v>4</v>
      </c>
      <c r="I40" s="6" t="s">
        <v>13</v>
      </c>
    </row>
    <row r="41" spans="1:9" ht="12.75">
      <c r="A41" s="3" t="s">
        <v>2</v>
      </c>
      <c r="B41" s="3">
        <f>Лист2!B83</f>
        <v>0</v>
      </c>
      <c r="C41" s="5">
        <v>0.48</v>
      </c>
      <c r="D41" s="5">
        <f aca="true" t="shared" si="8" ref="D41:D56">B41*C41</f>
        <v>0</v>
      </c>
      <c r="E41" s="2">
        <v>0.476709487359473</v>
      </c>
      <c r="F41" s="5">
        <f aca="true" t="shared" si="9" ref="F41:F56">E41*B41</f>
        <v>0</v>
      </c>
      <c r="G41" s="2">
        <v>0.0429038533862352</v>
      </c>
      <c r="H41" s="13">
        <f aca="true" t="shared" si="10" ref="H41:H56">B41*G41</f>
        <v>0</v>
      </c>
      <c r="I41" s="5">
        <f aca="true" t="shared" si="11" ref="I41:I56">D41-H41</f>
        <v>0</v>
      </c>
    </row>
    <row r="42" spans="1:9" ht="12.75">
      <c r="A42" s="3" t="s">
        <v>3</v>
      </c>
      <c r="B42" s="3">
        <f>Лист2!B84</f>
        <v>0</v>
      </c>
      <c r="C42" s="5">
        <v>0.63</v>
      </c>
      <c r="D42" s="5">
        <f t="shared" si="8"/>
        <v>0</v>
      </c>
      <c r="E42" s="2">
        <v>0.625681202159309</v>
      </c>
      <c r="F42" s="5">
        <f t="shared" si="9"/>
        <v>0</v>
      </c>
      <c r="G42" s="2">
        <v>0.0563113081943378</v>
      </c>
      <c r="H42" s="13">
        <f t="shared" si="10"/>
        <v>0</v>
      </c>
      <c r="I42" s="5">
        <f t="shared" si="11"/>
        <v>0</v>
      </c>
    </row>
    <row r="43" spans="1:9" ht="12.75">
      <c r="A43" s="3" t="s">
        <v>0</v>
      </c>
      <c r="B43" s="3">
        <f>Лист2!B87</f>
        <v>0</v>
      </c>
      <c r="C43" s="5">
        <v>0.08</v>
      </c>
      <c r="D43" s="5">
        <f t="shared" si="8"/>
        <v>0</v>
      </c>
      <c r="E43" s="2">
        <v>0.0708723302925612</v>
      </c>
      <c r="F43" s="5">
        <f t="shared" si="9"/>
        <v>0</v>
      </c>
      <c r="G43" s="2">
        <v>0.00637850972633051</v>
      </c>
      <c r="H43" s="13">
        <f t="shared" si="10"/>
        <v>0</v>
      </c>
      <c r="I43" s="5">
        <f t="shared" si="11"/>
        <v>0</v>
      </c>
    </row>
    <row r="44" spans="1:9" ht="12.75">
      <c r="A44" s="3" t="s">
        <v>1</v>
      </c>
      <c r="B44" s="3">
        <f>Лист2!B88</f>
        <v>0</v>
      </c>
      <c r="C44" s="5">
        <v>0.45</v>
      </c>
      <c r="D44" s="5">
        <f t="shared" si="8"/>
        <v>0</v>
      </c>
      <c r="E44" s="2">
        <v>0.398656857895657</v>
      </c>
      <c r="F44" s="5">
        <f t="shared" si="9"/>
        <v>0</v>
      </c>
      <c r="G44" s="2">
        <v>0.0358791172106091</v>
      </c>
      <c r="H44" s="13">
        <f t="shared" si="10"/>
        <v>0</v>
      </c>
      <c r="I44" s="5">
        <f t="shared" si="11"/>
        <v>0</v>
      </c>
    </row>
    <row r="45" spans="1:9" ht="12.75">
      <c r="A45" s="3" t="s">
        <v>5</v>
      </c>
      <c r="B45" s="3">
        <f>Лист2!B91</f>
        <v>0</v>
      </c>
      <c r="C45" s="5">
        <v>0.92</v>
      </c>
      <c r="D45" s="5">
        <f t="shared" si="8"/>
        <v>0</v>
      </c>
      <c r="E45" s="2">
        <v>0.863767973306677</v>
      </c>
      <c r="F45" s="5">
        <f t="shared" si="9"/>
        <v>0</v>
      </c>
      <c r="G45" s="4">
        <v>0.077739117597601</v>
      </c>
      <c r="H45" s="13">
        <f t="shared" si="10"/>
        <v>0</v>
      </c>
      <c r="I45" s="5">
        <f t="shared" si="11"/>
        <v>0</v>
      </c>
    </row>
    <row r="46" spans="1:9" ht="12.75">
      <c r="A46" s="3" t="s">
        <v>6</v>
      </c>
      <c r="B46" s="3">
        <f>Лист2!B92</f>
        <v>0</v>
      </c>
      <c r="C46" s="5">
        <v>1.15</v>
      </c>
      <c r="D46" s="5">
        <f t="shared" si="8"/>
        <v>0</v>
      </c>
      <c r="E46" s="2">
        <v>1.07970996663335</v>
      </c>
      <c r="F46" s="5">
        <f t="shared" si="9"/>
        <v>0</v>
      </c>
      <c r="G46" s="4">
        <v>0.0971738969970013</v>
      </c>
      <c r="H46" s="13">
        <f t="shared" si="10"/>
        <v>0</v>
      </c>
      <c r="I46" s="5">
        <f t="shared" si="11"/>
        <v>0</v>
      </c>
    </row>
    <row r="47" spans="1:9" ht="12.75">
      <c r="A47" s="83" t="s">
        <v>38</v>
      </c>
      <c r="B47" s="3">
        <f>Лист2!B95</f>
        <v>0</v>
      </c>
      <c r="C47" s="3">
        <v>2.08</v>
      </c>
      <c r="D47" s="5">
        <f t="shared" si="8"/>
        <v>0</v>
      </c>
      <c r="E47" s="2">
        <v>1.95866558459846</v>
      </c>
      <c r="F47" s="5">
        <f t="shared" si="9"/>
        <v>0</v>
      </c>
      <c r="G47" s="2">
        <v>0.176279902613861</v>
      </c>
      <c r="H47" s="13">
        <f t="shared" si="10"/>
        <v>0</v>
      </c>
      <c r="I47" s="5">
        <f t="shared" si="11"/>
        <v>0</v>
      </c>
    </row>
    <row r="48" spans="1:9" ht="12.75">
      <c r="A48" s="69" t="s">
        <v>39</v>
      </c>
      <c r="B48" s="3">
        <f>Лист2!B96</f>
        <v>0</v>
      </c>
      <c r="C48" s="3">
        <v>2.59</v>
      </c>
      <c r="D48" s="5">
        <f t="shared" si="8"/>
        <v>0</v>
      </c>
      <c r="E48" s="2">
        <v>2.43891531928364</v>
      </c>
      <c r="F48" s="5">
        <f t="shared" si="9"/>
        <v>0</v>
      </c>
      <c r="G48" s="2">
        <v>0.219502378735528</v>
      </c>
      <c r="H48" s="13">
        <f t="shared" si="10"/>
        <v>0</v>
      </c>
      <c r="I48" s="5">
        <f t="shared" si="11"/>
        <v>0</v>
      </c>
    </row>
    <row r="49" spans="1:9" ht="12.75">
      <c r="A49" s="69" t="s">
        <v>40</v>
      </c>
      <c r="B49" s="3">
        <f>Лист2!B99</f>
        <v>0</v>
      </c>
      <c r="C49" s="3">
        <v>2.57</v>
      </c>
      <c r="D49" s="5">
        <f t="shared" si="8"/>
        <v>0</v>
      </c>
      <c r="E49" s="2">
        <v>2.47210981259542</v>
      </c>
      <c r="F49" s="5">
        <f t="shared" si="9"/>
        <v>0</v>
      </c>
      <c r="G49" s="2">
        <v>0.222489883133588</v>
      </c>
      <c r="H49" s="13">
        <f t="shared" si="10"/>
        <v>0</v>
      </c>
      <c r="I49" s="5">
        <f t="shared" si="11"/>
        <v>0</v>
      </c>
    </row>
    <row r="50" spans="1:9" ht="12.75">
      <c r="A50" s="69" t="s">
        <v>41</v>
      </c>
      <c r="B50" s="3">
        <f>Лист2!B100</f>
        <v>0</v>
      </c>
      <c r="C50" s="3">
        <v>3.2</v>
      </c>
      <c r="D50" s="5">
        <f t="shared" si="8"/>
        <v>0</v>
      </c>
      <c r="E50" s="2">
        <v>3.07811338533282</v>
      </c>
      <c r="F50" s="5">
        <f t="shared" si="9"/>
        <v>0</v>
      </c>
      <c r="G50" s="2">
        <v>0.277030204679954</v>
      </c>
      <c r="H50" s="13">
        <f t="shared" si="10"/>
        <v>0</v>
      </c>
      <c r="I50" s="5">
        <f t="shared" si="11"/>
        <v>0</v>
      </c>
    </row>
    <row r="51" spans="1:9" ht="12.75">
      <c r="A51" s="69" t="s">
        <v>44</v>
      </c>
      <c r="B51" s="3">
        <f>Лист2!B103</f>
        <v>0</v>
      </c>
      <c r="C51" s="3">
        <v>3.2</v>
      </c>
      <c r="D51" s="5">
        <f t="shared" si="8"/>
        <v>0</v>
      </c>
      <c r="E51" s="2">
        <v>3.14201462845445</v>
      </c>
      <c r="F51" s="5">
        <f t="shared" si="9"/>
        <v>0</v>
      </c>
      <c r="G51" s="2">
        <v>0.282781316560901</v>
      </c>
      <c r="H51" s="13">
        <f t="shared" si="10"/>
        <v>0</v>
      </c>
      <c r="I51" s="5">
        <f t="shared" si="11"/>
        <v>0</v>
      </c>
    </row>
    <row r="52" spans="1:9" ht="12.75">
      <c r="A52" s="69" t="s">
        <v>45</v>
      </c>
      <c r="B52" s="3">
        <f>Лист2!B104</f>
        <v>0</v>
      </c>
      <c r="C52" s="3">
        <v>3.2</v>
      </c>
      <c r="D52" s="5">
        <f t="shared" si="8"/>
        <v>0</v>
      </c>
      <c r="E52" s="2">
        <v>3.14201462845445</v>
      </c>
      <c r="F52" s="5">
        <f t="shared" si="9"/>
        <v>0</v>
      </c>
      <c r="G52" s="2">
        <v>0.282781316560901</v>
      </c>
      <c r="H52" s="13">
        <f t="shared" si="10"/>
        <v>0</v>
      </c>
      <c r="I52" s="5">
        <f t="shared" si="11"/>
        <v>0</v>
      </c>
    </row>
    <row r="53" spans="1:9" ht="12.75">
      <c r="A53" s="69" t="s">
        <v>50</v>
      </c>
      <c r="B53" s="3">
        <f>Лист2!B107</f>
        <v>0</v>
      </c>
      <c r="C53" s="3">
        <v>0.45</v>
      </c>
      <c r="D53" s="5">
        <f t="shared" si="8"/>
        <v>0</v>
      </c>
      <c r="E53" s="2">
        <v>0.392594595776286</v>
      </c>
      <c r="F53" s="5">
        <f t="shared" si="9"/>
        <v>0</v>
      </c>
      <c r="G53" s="2">
        <v>0.0510372974509172</v>
      </c>
      <c r="H53" s="13">
        <f t="shared" si="10"/>
        <v>0</v>
      </c>
      <c r="I53" s="5">
        <f t="shared" si="11"/>
        <v>0</v>
      </c>
    </row>
    <row r="54" spans="1:9" ht="12.75">
      <c r="A54" s="69" t="s">
        <v>51</v>
      </c>
      <c r="B54" s="3">
        <f>Лист2!B108</f>
        <v>0</v>
      </c>
      <c r="C54" s="3">
        <v>0.45</v>
      </c>
      <c r="D54" s="5">
        <f t="shared" si="8"/>
        <v>0</v>
      </c>
      <c r="E54" s="2">
        <v>0.392594595776286</v>
      </c>
      <c r="F54" s="5">
        <f t="shared" si="9"/>
        <v>0</v>
      </c>
      <c r="G54" s="2">
        <v>0.0510372974509172</v>
      </c>
      <c r="H54" s="13">
        <f t="shared" si="10"/>
        <v>0</v>
      </c>
      <c r="I54" s="5">
        <f t="shared" si="11"/>
        <v>0</v>
      </c>
    </row>
    <row r="55" spans="1:9" ht="12.75">
      <c r="A55" s="69" t="s">
        <v>54</v>
      </c>
      <c r="B55" s="3">
        <f>Лист2!B111</f>
        <v>0</v>
      </c>
      <c r="C55" s="3">
        <v>1.97</v>
      </c>
      <c r="D55" s="5">
        <f t="shared" si="8"/>
        <v>0</v>
      </c>
      <c r="E55" s="2">
        <v>1.9153467177261</v>
      </c>
      <c r="F55" s="5">
        <f t="shared" si="9"/>
        <v>0</v>
      </c>
      <c r="G55" s="2">
        <v>0.248995073304392</v>
      </c>
      <c r="H55" s="13">
        <f t="shared" si="10"/>
        <v>0</v>
      </c>
      <c r="I55" s="5">
        <f t="shared" si="11"/>
        <v>0</v>
      </c>
    </row>
    <row r="56" spans="1:9" ht="12.75">
      <c r="A56" s="69" t="s">
        <v>55</v>
      </c>
      <c r="B56" s="3">
        <f>Лист2!B112</f>
        <v>0</v>
      </c>
      <c r="C56" s="3">
        <v>1.97</v>
      </c>
      <c r="D56" s="5">
        <f t="shared" si="8"/>
        <v>0</v>
      </c>
      <c r="E56" s="2">
        <v>1.9153467177261</v>
      </c>
      <c r="F56" s="5">
        <f t="shared" si="9"/>
        <v>0</v>
      </c>
      <c r="G56" s="2">
        <v>0.248995073304392</v>
      </c>
      <c r="H56" s="13">
        <f t="shared" si="10"/>
        <v>0</v>
      </c>
      <c r="I56" s="5">
        <f t="shared" si="11"/>
        <v>0</v>
      </c>
    </row>
    <row r="58" ht="20.25">
      <c r="A58" s="23" t="s">
        <v>33</v>
      </c>
    </row>
    <row r="59" spans="1:9" ht="76.5">
      <c r="A59" s="6" t="s">
        <v>7</v>
      </c>
      <c r="B59" s="6" t="s">
        <v>8</v>
      </c>
      <c r="C59" s="6" t="s">
        <v>14</v>
      </c>
      <c r="D59" s="6" t="s">
        <v>9</v>
      </c>
      <c r="E59" s="6" t="s">
        <v>12</v>
      </c>
      <c r="F59" s="6" t="s">
        <v>10</v>
      </c>
      <c r="G59" s="6" t="s">
        <v>29</v>
      </c>
      <c r="H59" s="12" t="s">
        <v>4</v>
      </c>
      <c r="I59" s="6" t="s">
        <v>13</v>
      </c>
    </row>
    <row r="60" spans="1:9" ht="12.75">
      <c r="A60" s="3" t="s">
        <v>2</v>
      </c>
      <c r="B60" s="3">
        <f>Лист2!B119</f>
        <v>0</v>
      </c>
      <c r="C60" s="5">
        <v>0.48</v>
      </c>
      <c r="D60" s="5">
        <f aca="true" t="shared" si="12" ref="D60:D75">B60*C60</f>
        <v>0</v>
      </c>
      <c r="E60" s="5">
        <v>0.48</v>
      </c>
      <c r="F60" s="5">
        <f aca="true" t="shared" si="13" ref="F60:F75">E60*B60</f>
        <v>0</v>
      </c>
      <c r="G60" s="24"/>
      <c r="H60" s="13">
        <f aca="true" t="shared" si="14" ref="H60:H75">F60*15%</f>
        <v>0</v>
      </c>
      <c r="I60" s="5">
        <f aca="true" t="shared" si="15" ref="I60:I75">D60-H60</f>
        <v>0</v>
      </c>
    </row>
    <row r="61" spans="1:9" ht="12.75">
      <c r="A61" s="3" t="s">
        <v>3</v>
      </c>
      <c r="B61" s="3">
        <f>Лист2!B120</f>
        <v>0</v>
      </c>
      <c r="C61" s="5">
        <v>0.63</v>
      </c>
      <c r="D61" s="5">
        <f t="shared" si="12"/>
        <v>0</v>
      </c>
      <c r="E61" s="5">
        <v>0.63</v>
      </c>
      <c r="F61" s="5">
        <f t="shared" si="13"/>
        <v>0</v>
      </c>
      <c r="G61" s="24"/>
      <c r="H61" s="13">
        <f t="shared" si="14"/>
        <v>0</v>
      </c>
      <c r="I61" s="5">
        <f t="shared" si="15"/>
        <v>0</v>
      </c>
    </row>
    <row r="62" spans="1:9" ht="12.75">
      <c r="A62" s="3" t="s">
        <v>0</v>
      </c>
      <c r="B62" s="3">
        <f>Лист2!B123</f>
        <v>0</v>
      </c>
      <c r="C62" s="5">
        <v>0.08</v>
      </c>
      <c r="D62" s="5">
        <f t="shared" si="12"/>
        <v>0</v>
      </c>
      <c r="E62" s="5">
        <v>0.08</v>
      </c>
      <c r="F62" s="5">
        <f t="shared" si="13"/>
        <v>0</v>
      </c>
      <c r="G62" s="24"/>
      <c r="H62" s="13">
        <f t="shared" si="14"/>
        <v>0</v>
      </c>
      <c r="I62" s="5">
        <f t="shared" si="15"/>
        <v>0</v>
      </c>
    </row>
    <row r="63" spans="1:9" ht="12.75">
      <c r="A63" s="3" t="s">
        <v>1</v>
      </c>
      <c r="B63" s="3">
        <f>Лист2!B124</f>
        <v>0</v>
      </c>
      <c r="C63" s="5">
        <v>0.45</v>
      </c>
      <c r="D63" s="5">
        <f t="shared" si="12"/>
        <v>0</v>
      </c>
      <c r="E63" s="5">
        <v>0.45</v>
      </c>
      <c r="F63" s="5">
        <f t="shared" si="13"/>
        <v>0</v>
      </c>
      <c r="G63" s="24"/>
      <c r="H63" s="13">
        <f t="shared" si="14"/>
        <v>0</v>
      </c>
      <c r="I63" s="5">
        <f t="shared" si="15"/>
        <v>0</v>
      </c>
    </row>
    <row r="64" spans="1:9" ht="12.75">
      <c r="A64" s="3" t="s">
        <v>5</v>
      </c>
      <c r="B64" s="3">
        <f>Лист2!B127</f>
        <v>0</v>
      </c>
      <c r="C64" s="5">
        <v>0.92</v>
      </c>
      <c r="D64" s="5">
        <f t="shared" si="12"/>
        <v>0</v>
      </c>
      <c r="E64" s="5">
        <v>0.92</v>
      </c>
      <c r="F64" s="5">
        <f t="shared" si="13"/>
        <v>0</v>
      </c>
      <c r="G64" s="24"/>
      <c r="H64" s="13">
        <f t="shared" si="14"/>
        <v>0</v>
      </c>
      <c r="I64" s="5">
        <f t="shared" si="15"/>
        <v>0</v>
      </c>
    </row>
    <row r="65" spans="1:9" ht="12.75">
      <c r="A65" s="3" t="s">
        <v>6</v>
      </c>
      <c r="B65" s="3">
        <f>Лист2!B128</f>
        <v>0</v>
      </c>
      <c r="C65" s="5">
        <v>1.15</v>
      </c>
      <c r="D65" s="5">
        <f t="shared" si="12"/>
        <v>0</v>
      </c>
      <c r="E65" s="5">
        <v>1.15</v>
      </c>
      <c r="F65" s="5">
        <f t="shared" si="13"/>
        <v>0</v>
      </c>
      <c r="G65" s="24"/>
      <c r="H65" s="13">
        <f t="shared" si="14"/>
        <v>0</v>
      </c>
      <c r="I65" s="5">
        <f t="shared" si="15"/>
        <v>0</v>
      </c>
    </row>
    <row r="66" spans="1:9" ht="12.75">
      <c r="A66" s="69" t="s">
        <v>38</v>
      </c>
      <c r="B66" s="3">
        <f>Лист2!B131</f>
        <v>0</v>
      </c>
      <c r="C66" s="3">
        <v>2.08</v>
      </c>
      <c r="D66" s="5">
        <f t="shared" si="12"/>
        <v>0</v>
      </c>
      <c r="E66" s="3">
        <v>2.08</v>
      </c>
      <c r="F66" s="5">
        <f t="shared" si="13"/>
        <v>0</v>
      </c>
      <c r="G66" s="3"/>
      <c r="H66" s="13">
        <f t="shared" si="14"/>
        <v>0</v>
      </c>
      <c r="I66" s="5">
        <f t="shared" si="15"/>
        <v>0</v>
      </c>
    </row>
    <row r="67" spans="1:9" ht="12.75">
      <c r="A67" s="69" t="s">
        <v>39</v>
      </c>
      <c r="B67" s="3">
        <f>Лист2!B132</f>
        <v>0</v>
      </c>
      <c r="C67" s="3">
        <v>2.59</v>
      </c>
      <c r="D67" s="5">
        <f t="shared" si="12"/>
        <v>0</v>
      </c>
      <c r="E67" s="3">
        <v>2.59</v>
      </c>
      <c r="F67" s="5">
        <f t="shared" si="13"/>
        <v>0</v>
      </c>
      <c r="G67" s="3"/>
      <c r="H67" s="13">
        <f t="shared" si="14"/>
        <v>0</v>
      </c>
      <c r="I67" s="5">
        <f t="shared" si="15"/>
        <v>0</v>
      </c>
    </row>
    <row r="68" spans="1:9" ht="12.75">
      <c r="A68" s="3" t="s">
        <v>40</v>
      </c>
      <c r="B68" s="3">
        <f>Лист2!B135</f>
        <v>0</v>
      </c>
      <c r="C68" s="3">
        <v>2.57</v>
      </c>
      <c r="D68" s="5">
        <f>B68*C68</f>
        <v>0</v>
      </c>
      <c r="E68" s="3">
        <v>2.57</v>
      </c>
      <c r="F68" s="5">
        <f t="shared" si="13"/>
        <v>0</v>
      </c>
      <c r="G68" s="3"/>
      <c r="H68" s="5">
        <f t="shared" si="14"/>
        <v>0</v>
      </c>
      <c r="I68" s="5">
        <f t="shared" si="15"/>
        <v>0</v>
      </c>
    </row>
    <row r="69" spans="1:9" ht="12.75">
      <c r="A69" s="3" t="s">
        <v>41</v>
      </c>
      <c r="B69" s="3">
        <f>Лист2!B136</f>
        <v>0</v>
      </c>
      <c r="C69" s="3">
        <v>3.2</v>
      </c>
      <c r="D69" s="5">
        <f t="shared" si="12"/>
        <v>0</v>
      </c>
      <c r="E69" s="3">
        <v>3.2</v>
      </c>
      <c r="F69" s="5">
        <f t="shared" si="13"/>
        <v>0</v>
      </c>
      <c r="G69" s="3"/>
      <c r="H69" s="5">
        <f t="shared" si="14"/>
        <v>0</v>
      </c>
      <c r="I69" s="5">
        <f t="shared" si="15"/>
        <v>0</v>
      </c>
    </row>
    <row r="70" spans="1:9" ht="12.75">
      <c r="A70" s="3" t="s">
        <v>44</v>
      </c>
      <c r="B70" s="3">
        <f>Лист2!B139</f>
        <v>0</v>
      </c>
      <c r="C70" s="3">
        <v>3.2</v>
      </c>
      <c r="D70" s="5">
        <f t="shared" si="12"/>
        <v>0</v>
      </c>
      <c r="E70" s="3">
        <v>3.2</v>
      </c>
      <c r="F70" s="5">
        <f t="shared" si="13"/>
        <v>0</v>
      </c>
      <c r="G70" s="3"/>
      <c r="H70" s="5">
        <f t="shared" si="14"/>
        <v>0</v>
      </c>
      <c r="I70" s="5">
        <f t="shared" si="15"/>
        <v>0</v>
      </c>
    </row>
    <row r="71" spans="1:9" ht="12.75">
      <c r="A71" s="3" t="s">
        <v>45</v>
      </c>
      <c r="B71" s="3">
        <f>Лист2!B140</f>
        <v>0</v>
      </c>
      <c r="C71" s="3">
        <v>3.2</v>
      </c>
      <c r="D71" s="5">
        <f t="shared" si="12"/>
        <v>0</v>
      </c>
      <c r="E71" s="3">
        <v>3.2</v>
      </c>
      <c r="F71" s="5">
        <f t="shared" si="13"/>
        <v>0</v>
      </c>
      <c r="G71" s="3"/>
      <c r="H71" s="5">
        <f t="shared" si="14"/>
        <v>0</v>
      </c>
      <c r="I71" s="5">
        <f t="shared" si="15"/>
        <v>0</v>
      </c>
    </row>
    <row r="72" spans="1:9" ht="12.75">
      <c r="A72" s="3" t="s">
        <v>50</v>
      </c>
      <c r="B72" s="3">
        <f>Лист2!B143</f>
        <v>0</v>
      </c>
      <c r="C72" s="3">
        <v>0.45</v>
      </c>
      <c r="D72" s="5">
        <f t="shared" si="12"/>
        <v>0</v>
      </c>
      <c r="E72" s="3">
        <v>0.45</v>
      </c>
      <c r="F72" s="5">
        <f t="shared" si="13"/>
        <v>0</v>
      </c>
      <c r="G72" s="3"/>
      <c r="H72" s="5">
        <f t="shared" si="14"/>
        <v>0</v>
      </c>
      <c r="I72" s="5">
        <f t="shared" si="15"/>
        <v>0</v>
      </c>
    </row>
    <row r="73" spans="1:9" ht="12.75">
      <c r="A73" s="3" t="s">
        <v>51</v>
      </c>
      <c r="B73" s="3">
        <f>Лист2!B144</f>
        <v>0</v>
      </c>
      <c r="C73" s="3">
        <v>0.45</v>
      </c>
      <c r="D73" s="5">
        <f t="shared" si="12"/>
        <v>0</v>
      </c>
      <c r="E73" s="3">
        <v>0.45</v>
      </c>
      <c r="F73" s="5">
        <f t="shared" si="13"/>
        <v>0</v>
      </c>
      <c r="G73" s="3"/>
      <c r="H73" s="5">
        <f t="shared" si="14"/>
        <v>0</v>
      </c>
      <c r="I73" s="5">
        <f t="shared" si="15"/>
        <v>0</v>
      </c>
    </row>
    <row r="74" spans="1:9" ht="12.75">
      <c r="A74" s="3" t="s">
        <v>54</v>
      </c>
      <c r="B74" s="3">
        <f>Лист2!B147</f>
        <v>0</v>
      </c>
      <c r="C74" s="3">
        <v>1.97</v>
      </c>
      <c r="D74" s="5">
        <f t="shared" si="12"/>
        <v>0</v>
      </c>
      <c r="E74" s="3">
        <v>1.97</v>
      </c>
      <c r="F74" s="5">
        <f t="shared" si="13"/>
        <v>0</v>
      </c>
      <c r="G74" s="3"/>
      <c r="H74" s="5">
        <f t="shared" si="14"/>
        <v>0</v>
      </c>
      <c r="I74" s="5">
        <f t="shared" si="15"/>
        <v>0</v>
      </c>
    </row>
    <row r="75" spans="1:9" ht="12.75">
      <c r="A75" s="3" t="s">
        <v>55</v>
      </c>
      <c r="B75" s="3">
        <f>Лист2!B148</f>
        <v>0</v>
      </c>
      <c r="C75" s="3">
        <v>1.97</v>
      </c>
      <c r="D75" s="5">
        <f t="shared" si="12"/>
        <v>0</v>
      </c>
      <c r="E75" s="3">
        <v>1.97</v>
      </c>
      <c r="F75" s="5">
        <f t="shared" si="13"/>
        <v>0</v>
      </c>
      <c r="G75" s="3"/>
      <c r="H75" s="5">
        <f t="shared" si="14"/>
        <v>0</v>
      </c>
      <c r="I75" s="5">
        <f t="shared" si="15"/>
        <v>0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verina-lU</dc:creator>
  <cp:keywords/>
  <dc:description/>
  <cp:lastModifiedBy>Милюкова, Елена Евгеньевна</cp:lastModifiedBy>
  <cp:lastPrinted>2011-11-07T08:28:16Z</cp:lastPrinted>
  <dcterms:created xsi:type="dcterms:W3CDTF">2011-01-12T12:14:13Z</dcterms:created>
  <dcterms:modified xsi:type="dcterms:W3CDTF">2016-07-28T06:43:11Z</dcterms:modified>
  <cp:category/>
  <cp:version/>
  <cp:contentType/>
  <cp:contentStatus/>
</cp:coreProperties>
</file>